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_2024\Exercice J6\"/>
    </mc:Choice>
  </mc:AlternateContent>
  <bookViews>
    <workbookView showHorizontalScroll="0" showSheetTabs="0" xWindow="-118" yWindow="-118" windowWidth="29036" windowHeight="15840"/>
  </bookViews>
  <sheets>
    <sheet name="Table de saut" sheetId="2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T">INDIRECT('Table de saut'!$K$72)</definedName>
    <definedName name="Photo11T">INDIRECT('Table de saut'!$K$79)</definedName>
    <definedName name="Photo12T">INDIRECT('Table de saut'!$K$86)</definedName>
    <definedName name="Photo13T">INDIRECT('Table de saut'!$K$93)</definedName>
    <definedName name="Photo14T">INDIRECT('Table de saut'!$K$100)</definedName>
    <definedName name="Photo15T">INDIRECT('Table de saut'!$K$107)</definedName>
    <definedName name="Photo16T">INDIRECT('Table de saut'!$K$114)</definedName>
    <definedName name="Photo17T">INDIRECT('Table de saut'!$K$121)</definedName>
    <definedName name="Photo18T">INDIRECT('Table de saut'!$K$128)</definedName>
    <definedName name="Photo19T">INDIRECT('Table de saut'!$K$135)</definedName>
    <definedName name="Photo1T">INDIRECT('Table de saut'!$K$9)</definedName>
    <definedName name="Photo20T">INDIRECT('Table de saut'!$K$142)</definedName>
    <definedName name="Photo21T">INDIRECT('Table de saut'!$K$149)</definedName>
    <definedName name="Photo22T">INDIRECT('Table de saut'!$K$156)</definedName>
    <definedName name="Photo23T">INDIRECT('Table de saut'!$K$163)</definedName>
    <definedName name="Photo24T">INDIRECT('Table de saut'!$K$170)</definedName>
    <definedName name="Photo25T">INDIRECT('Table de saut'!$K$177)</definedName>
    <definedName name="Photo26T">INDIRECT('Table de saut'!$K$184)</definedName>
    <definedName name="Photo27T">INDIRECT('Table de saut'!$K$191)</definedName>
    <definedName name="Photo28T">INDIRECT('Table de saut'!$K$198)</definedName>
    <definedName name="Photo29T">INDIRECT('Table de saut'!$K$205)</definedName>
    <definedName name="Photo2T">INDIRECT('Table de saut'!$K$16)</definedName>
    <definedName name="Photo30T">INDIRECT('Table de saut'!$K$212)</definedName>
    <definedName name="Photo3T">INDIRECT('Table de saut'!$K$23)</definedName>
    <definedName name="Photo4T">INDIRECT('Table de saut'!$K$30)</definedName>
    <definedName name="Photo5T">INDIRECT('Table de saut'!$K$37)</definedName>
    <definedName name="Photo6T">INDIRECT('Table de saut'!$K$44)</definedName>
    <definedName name="Photo7T">INDIRECT('Table de saut'!$K$51)</definedName>
    <definedName name="Photo8T">INDIRECT('Table de saut'!$K$58)</definedName>
    <definedName name="Photo9T">INDIRECT('Table de saut'!$K$65)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0" i="2" l="1"/>
  <c r="O210" i="2"/>
  <c r="P203" i="2"/>
  <c r="O203" i="2"/>
  <c r="P196" i="2"/>
  <c r="O196" i="2"/>
  <c r="P189" i="2"/>
  <c r="O189" i="2"/>
  <c r="P182" i="2"/>
  <c r="O182" i="2"/>
  <c r="P175" i="2"/>
  <c r="O175" i="2"/>
  <c r="P168" i="2"/>
  <c r="O168" i="2"/>
  <c r="P161" i="2"/>
  <c r="O161" i="2"/>
  <c r="P154" i="2"/>
  <c r="O154" i="2"/>
  <c r="P140" i="2"/>
  <c r="O140" i="2"/>
  <c r="P133" i="2"/>
  <c r="O133" i="2"/>
  <c r="P126" i="2"/>
  <c r="O126" i="2"/>
  <c r="P119" i="2"/>
  <c r="O119" i="2"/>
  <c r="P112" i="2"/>
  <c r="O112" i="2"/>
  <c r="P105" i="2"/>
  <c r="O105" i="2"/>
  <c r="P98" i="2"/>
  <c r="O98" i="2"/>
  <c r="P91" i="2"/>
  <c r="O91" i="2"/>
  <c r="P84" i="2"/>
  <c r="O84" i="2"/>
  <c r="P70" i="2"/>
  <c r="O70" i="2"/>
  <c r="P63" i="2"/>
  <c r="O63" i="2"/>
  <c r="P56" i="2"/>
  <c r="O56" i="2"/>
  <c r="P49" i="2"/>
  <c r="O49" i="2"/>
  <c r="P42" i="2"/>
  <c r="O42" i="2"/>
  <c r="P35" i="2"/>
  <c r="O35" i="2"/>
  <c r="P28" i="2"/>
  <c r="O28" i="2"/>
  <c r="P21" i="2"/>
  <c r="O21" i="2"/>
  <c r="P14" i="2"/>
  <c r="O14" i="2"/>
  <c r="N215" i="2" l="1"/>
  <c r="N214" i="2"/>
  <c r="N213" i="2"/>
  <c r="N212" i="2"/>
  <c r="N208" i="2"/>
  <c r="N207" i="2"/>
  <c r="N206" i="2"/>
  <c r="N205" i="2"/>
  <c r="N201" i="2"/>
  <c r="N200" i="2"/>
  <c r="N199" i="2"/>
  <c r="N198" i="2"/>
  <c r="N194" i="2"/>
  <c r="N193" i="2"/>
  <c r="N192" i="2"/>
  <c r="N191" i="2"/>
  <c r="N187" i="2"/>
  <c r="N186" i="2"/>
  <c r="N185" i="2"/>
  <c r="N184" i="2"/>
  <c r="N180" i="2"/>
  <c r="N179" i="2"/>
  <c r="N178" i="2"/>
  <c r="N177" i="2"/>
  <c r="N173" i="2"/>
  <c r="N172" i="2"/>
  <c r="N171" i="2"/>
  <c r="N170" i="2"/>
  <c r="N166" i="2"/>
  <c r="N165" i="2"/>
  <c r="N164" i="2"/>
  <c r="N163" i="2"/>
  <c r="N159" i="2"/>
  <c r="N158" i="2"/>
  <c r="N157" i="2"/>
  <c r="N156" i="2"/>
  <c r="N152" i="2"/>
  <c r="N151" i="2"/>
  <c r="N150" i="2"/>
  <c r="N149" i="2"/>
  <c r="P147" i="2"/>
  <c r="O147" i="2"/>
  <c r="M212" i="2" l="1"/>
  <c r="K212" i="2" s="1"/>
  <c r="M170" i="2"/>
  <c r="K170" i="2" s="1"/>
  <c r="M149" i="2"/>
  <c r="F149" i="2" s="1"/>
  <c r="M163" i="2"/>
  <c r="K163" i="2" s="1"/>
  <c r="M191" i="2"/>
  <c r="M205" i="2"/>
  <c r="F205" i="2" s="1"/>
  <c r="M177" i="2"/>
  <c r="F177" i="2" s="1"/>
  <c r="M184" i="2"/>
  <c r="K184" i="2" s="1"/>
  <c r="M198" i="2"/>
  <c r="K198" i="2" s="1"/>
  <c r="M156" i="2"/>
  <c r="K156" i="2" s="1"/>
  <c r="F191" i="2" l="1"/>
  <c r="K191" i="2"/>
  <c r="F184" i="2"/>
  <c r="K205" i="2"/>
  <c r="F198" i="2"/>
  <c r="K177" i="2"/>
  <c r="F170" i="2"/>
  <c r="F163" i="2"/>
  <c r="K149" i="2"/>
  <c r="F212" i="2"/>
  <c r="F156" i="2"/>
  <c r="N145" i="2" l="1"/>
  <c r="N144" i="2"/>
  <c r="N143" i="2"/>
  <c r="N142" i="2"/>
  <c r="N138" i="2"/>
  <c r="N137" i="2"/>
  <c r="N136" i="2"/>
  <c r="N135" i="2"/>
  <c r="N131" i="2"/>
  <c r="N130" i="2"/>
  <c r="N129" i="2"/>
  <c r="N128" i="2"/>
  <c r="N124" i="2"/>
  <c r="N123" i="2"/>
  <c r="N122" i="2"/>
  <c r="N121" i="2"/>
  <c r="N117" i="2"/>
  <c r="N116" i="2"/>
  <c r="N115" i="2"/>
  <c r="N114" i="2"/>
  <c r="N110" i="2"/>
  <c r="N109" i="2"/>
  <c r="N108" i="2"/>
  <c r="N107" i="2"/>
  <c r="N103" i="2"/>
  <c r="N102" i="2"/>
  <c r="N101" i="2"/>
  <c r="N100" i="2"/>
  <c r="N96" i="2"/>
  <c r="N95" i="2"/>
  <c r="N94" i="2"/>
  <c r="N93" i="2"/>
  <c r="N89" i="2"/>
  <c r="N88" i="2"/>
  <c r="N87" i="2"/>
  <c r="N86" i="2"/>
  <c r="N82" i="2"/>
  <c r="N81" i="2"/>
  <c r="N80" i="2"/>
  <c r="N79" i="2"/>
  <c r="N75" i="2"/>
  <c r="N74" i="2"/>
  <c r="N73" i="2"/>
  <c r="N72" i="2"/>
  <c r="N68" i="2"/>
  <c r="N67" i="2"/>
  <c r="N66" i="2"/>
  <c r="N65" i="2"/>
  <c r="N61" i="2"/>
  <c r="N60" i="2"/>
  <c r="N59" i="2"/>
  <c r="N58" i="2"/>
  <c r="N54" i="2"/>
  <c r="N53" i="2"/>
  <c r="N52" i="2"/>
  <c r="N51" i="2"/>
  <c r="N47" i="2"/>
  <c r="N46" i="2"/>
  <c r="N45" i="2"/>
  <c r="N44" i="2"/>
  <c r="N40" i="2"/>
  <c r="N39" i="2"/>
  <c r="N38" i="2"/>
  <c r="N37" i="2"/>
  <c r="N33" i="2"/>
  <c r="N32" i="2"/>
  <c r="N31" i="2"/>
  <c r="N30" i="2"/>
  <c r="N26" i="2"/>
  <c r="N25" i="2"/>
  <c r="N24" i="2"/>
  <c r="N23" i="2"/>
  <c r="N19" i="2"/>
  <c r="N18" i="2"/>
  <c r="N17" i="2"/>
  <c r="N16" i="2"/>
  <c r="N12" i="2"/>
  <c r="N11" i="2"/>
  <c r="N10" i="2"/>
  <c r="N9" i="2"/>
  <c r="M9" i="2" l="1"/>
  <c r="F9" i="2" s="1"/>
  <c r="M16" i="2"/>
  <c r="F16" i="2" s="1"/>
  <c r="M65" i="2"/>
  <c r="F65" i="2" s="1"/>
  <c r="M121" i="2"/>
  <c r="F121" i="2" s="1"/>
  <c r="M135" i="2"/>
  <c r="F135" i="2" s="1"/>
  <c r="M30" i="2"/>
  <c r="F30" i="2" s="1"/>
  <c r="M100" i="2"/>
  <c r="F100" i="2" s="1"/>
  <c r="M114" i="2"/>
  <c r="F114" i="2" s="1"/>
  <c r="M107" i="2"/>
  <c r="F107" i="2" s="1"/>
  <c r="M86" i="2"/>
  <c r="F86" i="2" s="1"/>
  <c r="M72" i="2"/>
  <c r="F72" i="2" s="1"/>
  <c r="M44" i="2"/>
  <c r="F44" i="2" s="1"/>
  <c r="M128" i="2"/>
  <c r="F128" i="2" s="1"/>
  <c r="M93" i="2"/>
  <c r="F93" i="2" s="1"/>
  <c r="M79" i="2"/>
  <c r="F79" i="2" s="1"/>
  <c r="M58" i="2"/>
  <c r="F58" i="2" s="1"/>
  <c r="M51" i="2"/>
  <c r="F51" i="2" s="1"/>
  <c r="M23" i="2"/>
  <c r="F23" i="2" s="1"/>
  <c r="M142" i="2"/>
  <c r="M37" i="2"/>
  <c r="F37" i="2" s="1"/>
  <c r="P77" i="2"/>
  <c r="O77" i="2"/>
  <c r="P7" i="2"/>
  <c r="O7" i="2"/>
  <c r="K121" i="2" l="1"/>
  <c r="K9" i="2"/>
  <c r="F142" i="2"/>
  <c r="K2" i="2"/>
  <c r="K65" i="2"/>
  <c r="K135" i="2"/>
  <c r="K100" i="2"/>
  <c r="K30" i="2"/>
  <c r="K16" i="2"/>
  <c r="K107" i="2"/>
  <c r="K72" i="2"/>
  <c r="K37" i="2"/>
  <c r="K44" i="2"/>
  <c r="K128" i="2"/>
  <c r="K93" i="2"/>
  <c r="K79" i="2"/>
  <c r="K58" i="2"/>
  <c r="K51" i="2"/>
  <c r="K23" i="2"/>
  <c r="K114" i="2"/>
  <c r="K142" i="2"/>
  <c r="K86" i="2"/>
</calcChain>
</file>

<file path=xl/sharedStrings.xml><?xml version="1.0" encoding="utf-8"?>
<sst xmlns="http://schemas.openxmlformats.org/spreadsheetml/2006/main" count="211" uniqueCount="124">
  <si>
    <t>X</t>
  </si>
  <si>
    <t>A</t>
  </si>
  <si>
    <t>Sans pénalité</t>
  </si>
  <si>
    <t>0,30 Pt sur la note E</t>
  </si>
  <si>
    <t>0,10 Pt sur la note E</t>
  </si>
  <si>
    <t>0,50 Pt sur la note E</t>
  </si>
  <si>
    <t>0,80 Pt sur la note E</t>
  </si>
  <si>
    <t xml:space="preserve"> Réponses et Explications</t>
  </si>
  <si>
    <t>Saut nul</t>
  </si>
  <si>
    <t>Quelle est la pénalité pour déviation par rapport à l'axe de réception ?</t>
  </si>
  <si>
    <t>0,10 Pt ou 0,30 Pt sur la note E</t>
  </si>
  <si>
    <t>0,10 Pt, 0,30 Pt ou 0,50 Pt sur la note E</t>
  </si>
  <si>
    <t xml:space="preserve"> 0,30 Pt sur la note E</t>
  </si>
  <si>
    <t xml:space="preserve"> 0,50 Pt sur la note E</t>
  </si>
  <si>
    <t>Quelles peuvent-être les pénalités pour manque de dynamisme ?</t>
  </si>
  <si>
    <t>1er envol</t>
  </si>
  <si>
    <t>2ème envol</t>
  </si>
  <si>
    <t>Réception</t>
  </si>
  <si>
    <t>Appui</t>
  </si>
  <si>
    <t>Saut Nul</t>
  </si>
  <si>
    <t>1,00 Pt sur la note E</t>
  </si>
  <si>
    <t xml:space="preserve">0,50 Pt sur la note E </t>
  </si>
  <si>
    <t xml:space="preserve">0,10 Pt sur la note E </t>
  </si>
  <si>
    <t>Le 2ème saut est nul. La gymnaste est notée sur le 1er saut</t>
  </si>
  <si>
    <t>IMGS1</t>
  </si>
  <si>
    <t>IMGS2</t>
  </si>
  <si>
    <t>IMGS3</t>
  </si>
  <si>
    <t>V</t>
  </si>
  <si>
    <t>F</t>
  </si>
  <si>
    <t>R</t>
  </si>
  <si>
    <t>RÉSULTAT</t>
  </si>
  <si>
    <t>0,30 Pt ou 0,50 Pt sur la note E</t>
  </si>
  <si>
    <t>Table de saut</t>
  </si>
  <si>
    <t>Renversement AV dans le 1er envol et salto AR Groupé dans le 2ème envol</t>
  </si>
  <si>
    <t>Renversement AV 1/2 tour dans  le 1er envol et salto AV Groupé dans le 2ème envol</t>
  </si>
  <si>
    <t>Renversement AV dans le 1er envol et salto AV carpé dans le 2ème envol</t>
  </si>
  <si>
    <t>Renversement AV dans le 1er envol et salto AV Groupé dans le 2ème envol</t>
  </si>
  <si>
    <t>Cochez la bonne définition de la lune salto AV Groupé :</t>
  </si>
  <si>
    <t>Cochez la bonne définition du Tsukahara Groupé :</t>
  </si>
  <si>
    <t>Renversement AV 1/4 ou 1/2 tour dans  le 1er envol et salto AR Groupé dans le 2ème envol</t>
  </si>
  <si>
    <t>Renversement AV 1/4 ou 1/2 dans le 1er envol et salto AV carpé dans le 2ème envol</t>
  </si>
  <si>
    <t>Cochez la bonne définition de la lune vrille :</t>
  </si>
  <si>
    <t>Renversement AV dans le 1er envol et 1 Tour 540° dans le 2ème envol</t>
  </si>
  <si>
    <t>Renversement AV 1/2 tour dans  le 1er envol et 1 Tour 360° dans le 2ème envol</t>
  </si>
  <si>
    <t>Renversement AV dans le 1er envol et 1 Tour 360° dans le 2ème envol</t>
  </si>
  <si>
    <t>Renversement AV dans le 1er envol et 1/2 Tour 180° dans le 2ème envol</t>
  </si>
  <si>
    <t>La gymnaste réalise un 2ème saut différent du 1er saut mais faisant partie de la grille des 6ème. Que faites vous ?</t>
  </si>
  <si>
    <t>Pénalité de 0,80 Pt qur la note E</t>
  </si>
  <si>
    <t>Pénalité de 0,50 Pt qur la note E</t>
  </si>
  <si>
    <t>La gymnaste réalise le saut "Renversement AV avec 1/4-1/2 tour dans le 1er envol, salto AR carpé dans le 2ème envol". Cochez la bonne réponse :</t>
  </si>
  <si>
    <t>Le saut réalisé est considéré comme nul, Cochez la bonne réponse :</t>
  </si>
  <si>
    <t xml:space="preserve">La gymnaste pose une seule main sur la table </t>
  </si>
  <si>
    <t>La gymnaste réalise la lune carpé, le carpé dans la phase descendante</t>
  </si>
  <si>
    <t>La réception du tsukahara se fait pieds puis genoux</t>
  </si>
  <si>
    <t>Réception du 1/2-1/2 inférieure à 1/4 de tour</t>
  </si>
  <si>
    <t>Donnez la valeur du renversement AV avec 1 tour 360° dans le 2ème envol :</t>
  </si>
  <si>
    <t>12,00 Pts</t>
  </si>
  <si>
    <t>12,50 Pts</t>
  </si>
  <si>
    <t>13,00 Pts</t>
  </si>
  <si>
    <t>11,70 Pts</t>
  </si>
  <si>
    <t>Donnez la valeur du saut lune carpé 1/2 Tour :</t>
  </si>
  <si>
    <t>Donnez la valeur du saut Tsukahara groupé :</t>
  </si>
  <si>
    <t>Cochez la phase ou se trouve la pénalité "épaules en avant" :</t>
  </si>
  <si>
    <t>Phase d'appui</t>
  </si>
  <si>
    <t>Cochez la phase ou se trouve la pénalité "Hauteur insuffisante" :</t>
  </si>
  <si>
    <t>La gymnaste réalise le saut "Renversement AV avec 1 tour pendant le 2ème envol. Cochez la bonne réponse :</t>
  </si>
  <si>
    <t>Quelle est la pénalité pour "longueur insuffisante" ?</t>
  </si>
  <si>
    <t>Quelle est la pénalité pour "Pas de passage à la verticale" ?</t>
  </si>
  <si>
    <t>Quelle est la pénalité pour "manque de maintien de la position corps tendu" ?</t>
  </si>
  <si>
    <t>Dans quelle phase du saut se trouve la pénalité "manque de maintien de la position corps tendu" ?</t>
  </si>
  <si>
    <t>1er Envol</t>
  </si>
  <si>
    <t>Quelle est la pénalité pour "Appuis décalés alternatifs des mains" ?</t>
  </si>
  <si>
    <t>Masquer les colonnes M à P</t>
  </si>
  <si>
    <t>Dans la colonne A, mettre un X dans la case correspondant à votre réponse (une seule réponse par question)</t>
  </si>
  <si>
    <t>0,30 Pt manque de précision</t>
  </si>
  <si>
    <t>0,50 Pt manque de précision</t>
  </si>
  <si>
    <t>0,80 Pt manque de précision</t>
  </si>
  <si>
    <t>Quel est le saut avec une rotation longitudinale dans le 2ème envol :</t>
  </si>
  <si>
    <t>Tsukahara groupé</t>
  </si>
  <si>
    <t>Lune carpé</t>
  </si>
  <si>
    <t>Lune vrille</t>
  </si>
  <si>
    <t>Yurchenko groupé</t>
  </si>
  <si>
    <t>Quel est le saut avec une rotation transversale dans le 2ème envol :</t>
  </si>
  <si>
    <t xml:space="preserve">Lune carpé </t>
  </si>
  <si>
    <t>Lune carpé 1/2 tour</t>
  </si>
  <si>
    <t>1/2-1/2</t>
  </si>
  <si>
    <t>Yurchenko groupé : Rondade flip salto AR groupé (Rotation transversale)</t>
  </si>
  <si>
    <t>La gymnaste réalise le saut "Renversement AV au 1er envol et carpé 1/2 tour pendant le 2ème envol. Cochez la bonne réponse :</t>
  </si>
  <si>
    <t>2,00 Pts sur la note E</t>
  </si>
  <si>
    <t>Renversement AV dans le 1er envol et salto AV Groupé dans le 2ème envol.</t>
  </si>
  <si>
    <t>Renversement AV 1/4 ou1/2 tour dans le 1er envol et salto AR groupé dans le 2ème envol.</t>
  </si>
  <si>
    <t>Renversement AV  dans le 1er envol et 1 tour 360° dans le 2ème envol.</t>
  </si>
  <si>
    <t>La pénalité est de 0,10 Pt sur la note E.</t>
  </si>
  <si>
    <t>Sans pénalité, Les 2 sauts peuvent être  identiques ou différents mais faire partie de la grille.</t>
  </si>
  <si>
    <t>La pénalité peut être de 0,10 Pt, 0,30 Pt ou 0,50 Pt sur                   la note E.</t>
  </si>
  <si>
    <t xml:space="preserve">Figurine ligne 3 - Renversement AV avec 1/4-1/2 tour dans le 1er envol, salto AR carpé dans le 2ème envol.                                   --------------------                                                                                                               Figurine ligne 1 - Renversement avant dans le 1er envol, salto avant groupé dans le 2ème envol.                                                               Figurine ligne 2 - Rondade flip, salto arrière groupé dans le 2ème envol.                                                                                                         Figurine ligne 4 - Renversement AV avec fermeture tronc-jambes dans la phase ascendante du 2ème envol et 1/2 tour pendant le 2ème envol.                                                                                  </t>
  </si>
  <si>
    <t>12.50 pts.</t>
  </si>
  <si>
    <t>12,00 Pts.</t>
  </si>
  <si>
    <t>13,00 Pts.</t>
  </si>
  <si>
    <t>Dans la phase d'appui.</t>
  </si>
  <si>
    <t>Dans la phase 2ème envol.</t>
  </si>
  <si>
    <t>Saut exécuté différent du saut annoncé appartenant à la grille sans pénalité.</t>
  </si>
  <si>
    <t xml:space="preserve">Figurine ligne 2 - Renversement AV avec 1 tour dans le 2ème envol.                                                                                                                              --------------------                                                                                                               Figurine ligne 1 - Renversement AV avec 1/2 tour dans le 1er envol  répulsion  dans le 2ème envol.                                                              Figurine ligne 3 - Rondade flip, salto arrière tendu avec 1/2 tour dans le 2ème envol.                                                                                                         Figurine ligne 4 - Renversement AV avec 1/2 tour pendant le 1er envol et 1/2 tour pendant le 2ème envol.                                                                                  </t>
  </si>
  <si>
    <t>0,10 Pt ou 0,30 Pt sur la note E.</t>
  </si>
  <si>
    <t>0,10 Pt sur la note E.</t>
  </si>
  <si>
    <t>Saut nul.</t>
  </si>
  <si>
    <t>Saut avec appui d'un seul bras sur la table de saut, pénalité de 2,00 Pts sur la note E.</t>
  </si>
  <si>
    <t>2ème envol : Rotation longitudinale incomplète, pénalité de 0,10 Pt ou 0,30 Pt sur la note E.</t>
  </si>
  <si>
    <t>Appui d'une ou deux mains sur l'agrès ou le tapis, pénalité de 1,00 Pt sur la note E.</t>
  </si>
  <si>
    <t>1er envol : Rotation longitudinale incomplète inférieure ou égale à 90° pénalité de 0,30 Pt.</t>
  </si>
  <si>
    <t>Lune vrille : Renversement AV  dans le 1er envol et 1 Tour 360° dans le 2ème envol (Rotation longitudinale).</t>
  </si>
  <si>
    <t xml:space="preserve"> Impulsion : Appui décalés ou alternatif des mains pénalité de 0,10 Pt ou 0,30 Pt sur la note E.</t>
  </si>
  <si>
    <t>Impulsion : Rotation longitudinale commencée trop tôt, pénalité de 0,10 Pt ou 0,30 Pt sur la note E.</t>
  </si>
  <si>
    <t>Exercice juge 6ème</t>
  </si>
  <si>
    <t>La gymnaste annonce le saut Tsukahara tendu et réalise le saut Tsukahara groupé. Que faites-vous ?</t>
  </si>
  <si>
    <t>La gymnaste annonce 1/2-1 tour, pose ses mains à 90° sur la table et 1 tour dans le 2ème envol. Que faites-vous ?</t>
  </si>
  <si>
    <t>La gymnaste annonce un 1/2-1/2 et pose alternativement ses mains sur la table. Que faites-vous ?</t>
  </si>
  <si>
    <t>La gymnaste annonce lune vrille, elle commence la rotation de la vrille trop tôt. Que faites-vous ?</t>
  </si>
  <si>
    <t>La gymnaste pose une seule main sur la table de saut. Que faites-vous ?</t>
  </si>
  <si>
    <t>La gymnaste annonce lune vrille, elle réalise une rotation de la vrille incomplète de 30°. Que faites-vous ?</t>
  </si>
  <si>
    <t>La gymnaste réalise Tsukahara groupé et après une réception en déséquilibre touche la table de saut. Que faites-vous ?</t>
  </si>
  <si>
    <t xml:space="preserve">Ligne 4 : Pour 1/2-1/2 : réception &lt; 1/4 de tour               </t>
  </si>
  <si>
    <t xml:space="preserve">Figurine ligne 3 - Renversement AV avec 1/2 tour dans le 1er envol et carpé 1/2 tour pendant le 2ème envol.                                                                                                                              --------------------                                                                                                               Figurine ligne 1 - Rondade flip, salto arrière tendu dans le 2ème envol.                                                                                                            Figurine ligne 2 - Renversement AV dans le 1er envol, salto AV carpé dans le 2ème envol.                                                                                                         Figurine ligne 4 - Renversement AV avec 1/4-1/2 tour dans le 1er envol, salto AR tendu dans le 2ème envol.                                                                                  </t>
  </si>
  <si>
    <t>La gymnaste annonce 1/2-1/2 et réalise un 1/2 au 1er envol et une réception &lt; 1/4; Que faites-vous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</si>
</sst>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4" fillId="0" borderId="11" xfId="0" applyFont="1" applyBorder="1"/>
    <xf numFmtId="0" fontId="6" fillId="0" borderId="11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vertical="center" wrapText="1"/>
    </xf>
    <xf numFmtId="2" fontId="11" fillId="0" borderId="8" xfId="0" applyNumberFormat="1" applyFont="1" applyBorder="1" applyAlignment="1">
      <alignment vertical="center" wrapText="1"/>
    </xf>
    <xf numFmtId="2" fontId="11" fillId="0" borderId="9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vertical="center" wrapText="1"/>
    </xf>
    <xf numFmtId="2" fontId="4" fillId="0" borderId="1" xfId="0" applyNumberFormat="1" applyFont="1" applyBorder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4" fillId="0" borderId="8" xfId="0" applyNumberFormat="1" applyFont="1" applyBorder="1" applyAlignment="1" applyProtection="1">
      <alignment horizontal="left" vertical="center" wrapText="1"/>
      <protection hidden="1"/>
    </xf>
    <xf numFmtId="2" fontId="4" fillId="0" borderId="9" xfId="0" applyNumberFormat="1" applyFont="1" applyBorder="1" applyAlignment="1" applyProtection="1">
      <alignment horizontal="left" vertical="center" wrapText="1"/>
      <protection hidden="1"/>
    </xf>
    <xf numFmtId="2" fontId="4" fillId="0" borderId="10" xfId="0" applyNumberFormat="1" applyFont="1" applyBorder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/>
    </xf>
    <xf numFmtId="0" fontId="1" fillId="0" borderId="12" xfId="0" quotePrefix="1" applyFont="1" applyBorder="1" applyAlignment="1" applyProtection="1">
      <alignment horizontal="center" vertical="center" wrapText="1"/>
      <protection hidden="1"/>
    </xf>
    <xf numFmtId="0" fontId="1" fillId="0" borderId="13" xfId="0" quotePrefix="1" applyFont="1" applyBorder="1" applyAlignment="1" applyProtection="1">
      <alignment horizontal="center" vertical="center" wrapText="1"/>
      <protection hidden="1"/>
    </xf>
    <xf numFmtId="0" fontId="1" fillId="0" borderId="14" xfId="0" quotePrefix="1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/>
      <protection hidden="1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2" fontId="14" fillId="0" borderId="14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left" vertical="center" wrapText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3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127</xdr:row>
          <xdr:rowOff>432181</xdr:rowOff>
        </xdr:from>
        <xdr:to>
          <xdr:col>10</xdr:col>
          <xdr:colOff>1178643</xdr:colOff>
          <xdr:row>130</xdr:row>
          <xdr:rowOff>36395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G" spid="_x0000_s11453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8421" y="435591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8</xdr:row>
          <xdr:rowOff>305451</xdr:rowOff>
        </xdr:from>
        <xdr:to>
          <xdr:col>10</xdr:col>
          <xdr:colOff>1287630</xdr:colOff>
          <xdr:row>10</xdr:row>
          <xdr:rowOff>352888</xdr:rowOff>
        </xdr:to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T" spid="_x0000_s11453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294125"/>
              <a:ext cx="1269047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15</xdr:row>
          <xdr:rowOff>295702</xdr:rowOff>
        </xdr:from>
        <xdr:ext cx="1262250" cy="1188000"/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T" spid="_x0000_s11453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474097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8834</xdr:colOff>
          <xdr:row>22</xdr:row>
          <xdr:rowOff>315200</xdr:rowOff>
        </xdr:from>
        <xdr:ext cx="1262250" cy="1188000"/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T" spid="_x0000_s11453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3" y="72170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5911</xdr:colOff>
          <xdr:row>29</xdr:row>
          <xdr:rowOff>299602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T" spid="_x0000_s11453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3800" y="965806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36</xdr:row>
          <xdr:rowOff>313249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T" spid="_x0000_s11454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1212831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43</xdr:row>
          <xdr:rowOff>354193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T" spid="_x0000_s11454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1455761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50</xdr:row>
          <xdr:rowOff>305450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T" spid="_x0000_s11454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169654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57</xdr:row>
          <xdr:rowOff>305450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T" spid="_x0000_s11454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1942206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64</xdr:row>
          <xdr:rowOff>305450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T" spid="_x0000_s11454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218786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71</xdr:row>
          <xdr:rowOff>305450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T" spid="_x0000_s11454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2426702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78</xdr:row>
          <xdr:rowOff>305450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T" spid="_x0000_s11454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266553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85</xdr:row>
          <xdr:rowOff>305450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T" spid="_x0000_s11454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2904373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315199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T" spid="_x0000_s11454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14418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315199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T" spid="_x0000_s11454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38302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315199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T" spid="_x0000_s11455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621855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315199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T" spid="_x0000_s11455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8606918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315199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T" spid="_x0000_s11455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099527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315199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T" spid="_x0000_s11455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338363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315199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T" spid="_x0000_s11455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58109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315199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5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81993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5849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T" spid="_x0000_s11455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38803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5850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T" spid="_x0000_s11455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5677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5849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T" spid="_x0000_s11455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817943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5849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T" spid="_x0000_s11455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068152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5849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T" spid="_x0000_s11456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318361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5849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6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5850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6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5849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6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6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6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317223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1300</xdr:rowOff>
        </xdr:from>
        <xdr:ext cx="1160060" cy="1091821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T" spid="_x0000_s11456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594273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5849</xdr:rowOff>
        </xdr:from>
        <xdr:ext cx="1160060" cy="1091821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T" spid="_x0000_s11456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5850</xdr:rowOff>
        </xdr:from>
        <xdr:ext cx="1160060" cy="1091821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T" spid="_x0000_s11456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T" spid="_x0000_s11456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43" name="Imag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T" spid="_x0000_s11457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354842</xdr:colOff>
      <xdr:row>50</xdr:row>
      <xdr:rowOff>81886</xdr:rowOff>
    </xdr:from>
    <xdr:to>
      <xdr:col>2</xdr:col>
      <xdr:colOff>1038844</xdr:colOff>
      <xdr:row>50</xdr:row>
      <xdr:rowOff>1701886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19871140"/>
          <a:ext cx="2505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354842</xdr:colOff>
      <xdr:row>51</xdr:row>
      <xdr:rowOff>81886</xdr:rowOff>
    </xdr:from>
    <xdr:to>
      <xdr:col>3</xdr:col>
      <xdr:colOff>488043</xdr:colOff>
      <xdr:row>51</xdr:row>
      <xdr:rowOff>1701886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21645349"/>
          <a:ext cx="3777152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354842</xdr:colOff>
      <xdr:row>52</xdr:row>
      <xdr:rowOff>81886</xdr:rowOff>
    </xdr:from>
    <xdr:to>
      <xdr:col>2</xdr:col>
      <xdr:colOff>1470844</xdr:colOff>
      <xdr:row>52</xdr:row>
      <xdr:rowOff>1701886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23419558"/>
          <a:ext cx="2937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354842</xdr:colOff>
      <xdr:row>53</xdr:row>
      <xdr:rowOff>81886</xdr:rowOff>
    </xdr:from>
    <xdr:to>
      <xdr:col>2</xdr:col>
      <xdr:colOff>1294444</xdr:colOff>
      <xdr:row>53</xdr:row>
      <xdr:rowOff>1701886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25193767"/>
          <a:ext cx="27615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106</xdr:row>
      <xdr:rowOff>81886</xdr:rowOff>
    </xdr:from>
    <xdr:to>
      <xdr:col>2</xdr:col>
      <xdr:colOff>1131531</xdr:colOff>
      <xdr:row>106</xdr:row>
      <xdr:rowOff>1701886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47303140"/>
          <a:ext cx="25167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107</xdr:row>
      <xdr:rowOff>81886</xdr:rowOff>
    </xdr:from>
    <xdr:to>
      <xdr:col>2</xdr:col>
      <xdr:colOff>1444731</xdr:colOff>
      <xdr:row>107</xdr:row>
      <xdr:rowOff>1701886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49077349"/>
          <a:ext cx="2829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109</xdr:row>
      <xdr:rowOff>81886</xdr:rowOff>
    </xdr:from>
    <xdr:to>
      <xdr:col>2</xdr:col>
      <xdr:colOff>1207131</xdr:colOff>
      <xdr:row>109</xdr:row>
      <xdr:rowOff>1701886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52625767"/>
          <a:ext cx="25923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108</xdr:row>
      <xdr:rowOff>81886</xdr:rowOff>
    </xdr:from>
    <xdr:to>
      <xdr:col>3</xdr:col>
      <xdr:colOff>494330</xdr:colOff>
      <xdr:row>108</xdr:row>
      <xdr:rowOff>1701886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50851558"/>
          <a:ext cx="3701552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190</xdr:row>
      <xdr:rowOff>81886</xdr:rowOff>
    </xdr:from>
    <xdr:to>
      <xdr:col>3</xdr:col>
      <xdr:colOff>944168</xdr:colOff>
      <xdr:row>190</xdr:row>
      <xdr:rowOff>1701886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63" y="85339450"/>
          <a:ext cx="4083152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193</xdr:row>
      <xdr:rowOff>81886</xdr:rowOff>
    </xdr:from>
    <xdr:to>
      <xdr:col>2</xdr:col>
      <xdr:colOff>1635369</xdr:colOff>
      <xdr:row>193</xdr:row>
      <xdr:rowOff>1701886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63" y="90662077"/>
          <a:ext cx="29523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191</xdr:row>
      <xdr:rowOff>81886</xdr:rowOff>
    </xdr:from>
    <xdr:to>
      <xdr:col>2</xdr:col>
      <xdr:colOff>1098969</xdr:colOff>
      <xdr:row>191</xdr:row>
      <xdr:rowOff>1701886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63" y="87113659"/>
          <a:ext cx="2415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511792</xdr:colOff>
      <xdr:row>192</xdr:row>
      <xdr:rowOff>76769</xdr:rowOff>
    </xdr:from>
    <xdr:to>
      <xdr:col>2</xdr:col>
      <xdr:colOff>1454804</xdr:colOff>
      <xdr:row>192</xdr:row>
      <xdr:rowOff>1696769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643" y="88736038"/>
          <a:ext cx="2768400" cy="16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0"/>
    <pageSetUpPr autoPageBreaks="0"/>
  </sheetPr>
  <dimension ref="A1:S216"/>
  <sheetViews>
    <sheetView showGridLines="0" showRowColHeaders="0" tabSelected="1" zoomScale="80" zoomScaleNormal="80" workbookViewId="0">
      <pane ySplit="5" topLeftCell="A137" activePane="bottomLeft" state="frozen"/>
      <selection activeCell="B5" sqref="B5:J5"/>
      <selection pane="bottomLeft" activeCell="A149" sqref="A149"/>
    </sheetView>
  </sheetViews>
  <sheetFormatPr baseColWidth="10" defaultColWidth="0" defaultRowHeight="25.8" zeroHeight="1" x14ac:dyDescent="0.5"/>
  <cols>
    <col min="1" max="1" width="7.69921875" style="33" customWidth="1"/>
    <col min="2" max="4" width="26.69921875" style="6" customWidth="1"/>
    <col min="5" max="5" width="2.69921875" customWidth="1"/>
    <col min="6" max="8" width="19.69921875" style="5" customWidth="1"/>
    <col min="9" max="9" width="3.69921875" style="5" customWidth="1"/>
    <col min="10" max="10" width="35.69921875" style="5" customWidth="1"/>
    <col min="11" max="11" width="19.69921875" style="5" customWidth="1"/>
    <col min="12" max="12" width="3.69921875" style="5" customWidth="1"/>
    <col min="13" max="13" width="3.69921875" style="26" hidden="1" customWidth="1"/>
    <col min="14" max="14" width="3.69921875" hidden="1" customWidth="1"/>
    <col min="15" max="15" width="7.296875" style="2" hidden="1" customWidth="1"/>
    <col min="16" max="16" width="98.09765625" style="41" hidden="1" customWidth="1"/>
    <col min="17" max="17" width="4.69921875" customWidth="1"/>
    <col min="18" max="18" width="11.3984375" style="1" hidden="1" customWidth="1"/>
    <col min="19" max="19" width="11.3984375" hidden="1" customWidth="1"/>
    <col min="20" max="16384" width="11.09765625" hidden="1"/>
  </cols>
  <sheetData>
    <row r="1" spans="1:18" ht="11.95" customHeight="1" thickBot="1" x14ac:dyDescent="0.55000000000000004">
      <c r="A1" s="2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25"/>
      <c r="N1" s="10"/>
      <c r="O1" s="44"/>
      <c r="P1" s="39"/>
      <c r="Q1" s="10"/>
    </row>
    <row r="2" spans="1:18" ht="29.95" customHeight="1" x14ac:dyDescent="0.55000000000000004">
      <c r="A2" s="2"/>
      <c r="B2" s="9"/>
      <c r="C2" s="54" t="s">
        <v>113</v>
      </c>
      <c r="D2" s="55"/>
      <c r="E2" s="52" t="s">
        <v>32</v>
      </c>
      <c r="F2" s="52"/>
      <c r="G2" s="52"/>
      <c r="H2" s="112">
        <v>2024</v>
      </c>
      <c r="I2" s="11"/>
      <c r="J2" s="106" t="s">
        <v>30</v>
      </c>
      <c r="K2" s="106" t="str">
        <f>COUNTIF(M9:M215,"V")&amp;"/"&amp;"30"</f>
        <v>0/30</v>
      </c>
      <c r="L2" s="23"/>
      <c r="M2" s="58" t="s">
        <v>72</v>
      </c>
      <c r="N2" s="59"/>
      <c r="O2" s="59"/>
      <c r="P2" s="60"/>
    </row>
    <row r="3" spans="1:18" ht="29.95" customHeight="1" thickBot="1" x14ac:dyDescent="0.6">
      <c r="A3" s="2"/>
      <c r="C3" s="56"/>
      <c r="D3" s="57"/>
      <c r="E3" s="53"/>
      <c r="F3" s="53"/>
      <c r="G3" s="53"/>
      <c r="H3" s="113"/>
      <c r="I3" s="11"/>
      <c r="J3" s="107"/>
      <c r="K3" s="107"/>
      <c r="L3" s="23"/>
      <c r="M3" s="30"/>
      <c r="N3" s="31"/>
      <c r="O3" s="44"/>
      <c r="P3" s="39"/>
    </row>
    <row r="4" spans="1:18" ht="15.05" customHeight="1" thickBot="1" x14ac:dyDescent="0.6">
      <c r="A4" s="2"/>
      <c r="B4" s="12"/>
      <c r="C4" s="12"/>
      <c r="D4" s="12"/>
      <c r="E4" s="13"/>
      <c r="F4" s="14"/>
      <c r="G4" s="14"/>
      <c r="H4" s="14"/>
      <c r="I4" s="14"/>
      <c r="J4" s="14"/>
      <c r="K4" s="11"/>
      <c r="L4" s="11"/>
      <c r="M4" s="30"/>
      <c r="N4" s="31"/>
      <c r="O4" s="101" t="s">
        <v>7</v>
      </c>
      <c r="P4" s="101"/>
      <c r="Q4" s="10"/>
    </row>
    <row r="5" spans="1:18" ht="29.95" customHeight="1" thickBot="1" x14ac:dyDescent="0.6">
      <c r="A5" s="36" t="s">
        <v>1</v>
      </c>
      <c r="B5" s="108" t="s">
        <v>73</v>
      </c>
      <c r="C5" s="108"/>
      <c r="D5" s="108"/>
      <c r="E5" s="108"/>
      <c r="F5" s="108"/>
      <c r="G5" s="108"/>
      <c r="H5" s="108"/>
      <c r="I5" s="108"/>
      <c r="J5" s="108"/>
      <c r="K5" s="20"/>
      <c r="L5" s="20"/>
      <c r="M5" s="32"/>
      <c r="N5" s="31"/>
      <c r="O5" s="101"/>
      <c r="P5" s="101"/>
      <c r="Q5" s="10"/>
    </row>
    <row r="6" spans="1:18" ht="14.25" customHeight="1" x14ac:dyDescent="0.5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5"/>
      <c r="N6" s="10"/>
      <c r="O6" s="45"/>
      <c r="P6" s="40"/>
      <c r="Q6" s="10"/>
    </row>
    <row r="7" spans="1:18" s="3" customFormat="1" ht="39.9" customHeight="1" x14ac:dyDescent="0.5">
      <c r="A7" s="22">
        <v>1</v>
      </c>
      <c r="B7" s="61" t="s">
        <v>37</v>
      </c>
      <c r="C7" s="61"/>
      <c r="D7" s="61"/>
      <c r="E7" s="61"/>
      <c r="F7" s="61"/>
      <c r="G7" s="61"/>
      <c r="H7" s="61"/>
      <c r="I7" s="61"/>
      <c r="J7" s="61"/>
      <c r="K7" s="61"/>
      <c r="L7" s="21"/>
      <c r="M7" s="27"/>
      <c r="N7" s="19"/>
      <c r="O7" s="46">
        <f>A7</f>
        <v>1</v>
      </c>
      <c r="P7" s="51" t="str">
        <f>B7</f>
        <v>Cochez la bonne définition de la lune salto AV Groupé :</v>
      </c>
      <c r="Q7" s="19"/>
      <c r="R7" s="4"/>
    </row>
    <row r="8" spans="1:18" ht="9" customHeight="1" thickBot="1" x14ac:dyDescent="0.55000000000000004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5"/>
      <c r="N8" s="10"/>
      <c r="O8" s="47"/>
      <c r="P8" s="49"/>
      <c r="Q8" s="10"/>
    </row>
    <row r="9" spans="1:18" ht="45" customHeight="1" thickBot="1" x14ac:dyDescent="0.35">
      <c r="A9" s="34"/>
      <c r="B9" s="102" t="s">
        <v>33</v>
      </c>
      <c r="C9" s="102"/>
      <c r="D9" s="102"/>
      <c r="E9" s="10"/>
      <c r="F9" s="73" t="str">
        <f>IF(COUNTIF(A9:A12,"X")&gt;1,"",IF(M9="V","Bonne réponse",IF(M9="F",P9,"")))</f>
        <v/>
      </c>
      <c r="G9" s="74"/>
      <c r="H9" s="74"/>
      <c r="I9" s="74"/>
      <c r="J9" s="74"/>
      <c r="K9" s="79" t="str">
        <f>VLOOKUP(M9,Tableau,2,FALSE)</f>
        <v>IMGS3</v>
      </c>
      <c r="L9" s="24"/>
      <c r="M9" s="72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28"/>
      <c r="P9" s="91" t="s">
        <v>89</v>
      </c>
      <c r="Q9" s="10"/>
      <c r="R9" s="2"/>
    </row>
    <row r="10" spans="1:18" ht="45" customHeight="1" thickBot="1" x14ac:dyDescent="0.35">
      <c r="A10" s="34"/>
      <c r="B10" s="102" t="s">
        <v>34</v>
      </c>
      <c r="C10" s="102"/>
      <c r="D10" s="102"/>
      <c r="E10" s="10"/>
      <c r="F10" s="75"/>
      <c r="G10" s="76"/>
      <c r="H10" s="76"/>
      <c r="I10" s="76"/>
      <c r="J10" s="76"/>
      <c r="K10" s="79"/>
      <c r="L10" s="24"/>
      <c r="M10" s="72"/>
      <c r="N10" s="18" t="str">
        <f>IF(OR(A11="X",A12="X",A13="X"),"R",IF(AND(A10="x",O10="x"),"V",IF(AND(A10="x",O10=""),"F","R")))</f>
        <v>R</v>
      </c>
      <c r="O10" s="28"/>
      <c r="P10" s="92"/>
      <c r="Q10" s="10"/>
      <c r="R10" s="2"/>
    </row>
    <row r="11" spans="1:18" ht="45" customHeight="1" thickBot="1" x14ac:dyDescent="0.35">
      <c r="A11" s="34"/>
      <c r="B11" s="102" t="s">
        <v>35</v>
      </c>
      <c r="C11" s="102"/>
      <c r="D11" s="102"/>
      <c r="E11" s="10"/>
      <c r="F11" s="75"/>
      <c r="G11" s="76"/>
      <c r="H11" s="76"/>
      <c r="I11" s="76"/>
      <c r="J11" s="76"/>
      <c r="K11" s="79"/>
      <c r="L11" s="24"/>
      <c r="M11" s="72"/>
      <c r="N11" s="18" t="str">
        <f>IF(OR(A12="X",A13="X",A14="X"),"R",IF(AND(A11="x",O11="x"),"V",IF(AND(A11="x",O11=""),"F","R")))</f>
        <v>R</v>
      </c>
      <c r="O11" s="28"/>
      <c r="P11" s="92"/>
      <c r="Q11" s="10"/>
      <c r="R11" s="2"/>
    </row>
    <row r="12" spans="1:18" ht="45" customHeight="1" thickBot="1" x14ac:dyDescent="0.35">
      <c r="A12" s="34"/>
      <c r="B12" s="102" t="s">
        <v>36</v>
      </c>
      <c r="C12" s="102"/>
      <c r="D12" s="102"/>
      <c r="E12" s="10"/>
      <c r="F12" s="77"/>
      <c r="G12" s="78"/>
      <c r="H12" s="78"/>
      <c r="I12" s="78"/>
      <c r="J12" s="78"/>
      <c r="K12" s="79"/>
      <c r="L12" s="24"/>
      <c r="M12" s="72"/>
      <c r="N12" s="18" t="str">
        <f>IF(OR(A13="X",A14="X",A15="X"),"R",IF(AND(A12="x",O12="x"),"V",IF(AND(A12="x",O12=""),"F","R")))</f>
        <v>R</v>
      </c>
      <c r="O12" s="28" t="s">
        <v>0</v>
      </c>
      <c r="P12" s="93"/>
      <c r="Q12" s="10"/>
      <c r="R12" s="2"/>
    </row>
    <row r="13" spans="1:18" ht="14.25" customHeight="1" x14ac:dyDescent="0.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5"/>
      <c r="N13" s="10"/>
      <c r="O13" s="35"/>
      <c r="P13" s="49"/>
      <c r="Q13" s="10"/>
    </row>
    <row r="14" spans="1:18" s="3" customFormat="1" ht="39.9" customHeight="1" x14ac:dyDescent="0.5">
      <c r="A14" s="22">
        <v>2</v>
      </c>
      <c r="B14" s="61" t="s">
        <v>38</v>
      </c>
      <c r="C14" s="61"/>
      <c r="D14" s="61"/>
      <c r="E14" s="61"/>
      <c r="F14" s="61"/>
      <c r="G14" s="61"/>
      <c r="H14" s="61"/>
      <c r="I14" s="61"/>
      <c r="J14" s="61"/>
      <c r="K14" s="61"/>
      <c r="L14" s="21"/>
      <c r="M14" s="27"/>
      <c r="N14" s="19"/>
      <c r="O14" s="37">
        <f>A14</f>
        <v>2</v>
      </c>
      <c r="P14" s="51" t="str">
        <f>B14</f>
        <v>Cochez la bonne définition du Tsukahara Groupé :</v>
      </c>
      <c r="Q14" s="19"/>
      <c r="R14" s="4"/>
    </row>
    <row r="15" spans="1:18" ht="8.1999999999999993" customHeight="1" thickBot="1" x14ac:dyDescent="0.55000000000000004"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5"/>
      <c r="N15" s="10"/>
      <c r="O15" s="35"/>
      <c r="P15" s="49"/>
      <c r="Q15" s="10"/>
    </row>
    <row r="16" spans="1:18" ht="45" customHeight="1" thickBot="1" x14ac:dyDescent="0.55000000000000004">
      <c r="A16" s="34"/>
      <c r="B16" s="102" t="s">
        <v>33</v>
      </c>
      <c r="C16" s="102"/>
      <c r="D16" s="102"/>
      <c r="E16" s="10"/>
      <c r="F16" s="73" t="str">
        <f>IF(COUNTIF(A16:A19,"X")&gt;1,"",IF(M16="V","Bonne réponse",IF(M16="F",P16,"")))</f>
        <v/>
      </c>
      <c r="G16" s="74"/>
      <c r="H16" s="74"/>
      <c r="I16" s="74"/>
      <c r="J16" s="74"/>
      <c r="K16" s="79" t="str">
        <f>VLOOKUP(M16,Tableau,2,FALSE)</f>
        <v>IMGS3</v>
      </c>
      <c r="L16" s="24"/>
      <c r="M16" s="72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28"/>
      <c r="P16" s="91" t="s">
        <v>90</v>
      </c>
      <c r="Q16" s="10"/>
    </row>
    <row r="17" spans="1:18" ht="45" customHeight="1" thickBot="1" x14ac:dyDescent="0.55000000000000004">
      <c r="A17" s="34"/>
      <c r="B17" s="102" t="s">
        <v>39</v>
      </c>
      <c r="C17" s="102"/>
      <c r="D17" s="102"/>
      <c r="E17" s="10"/>
      <c r="F17" s="75"/>
      <c r="G17" s="76"/>
      <c r="H17" s="76"/>
      <c r="I17" s="76"/>
      <c r="J17" s="76"/>
      <c r="K17" s="79"/>
      <c r="L17" s="24"/>
      <c r="M17" s="72"/>
      <c r="N17" s="18" t="str">
        <f>IF(OR(A18="X",A19="X",A20="X"),"R",IF(AND(A17="x",O17="x"),"V",IF(AND(A17="x",O17=""),"F","R")))</f>
        <v>R</v>
      </c>
      <c r="O17" s="28" t="s">
        <v>0</v>
      </c>
      <c r="P17" s="92"/>
      <c r="Q17" s="10"/>
    </row>
    <row r="18" spans="1:18" ht="45" customHeight="1" thickBot="1" x14ac:dyDescent="0.55000000000000004">
      <c r="A18" s="34"/>
      <c r="B18" s="102" t="s">
        <v>40</v>
      </c>
      <c r="C18" s="102"/>
      <c r="D18" s="102"/>
      <c r="E18" s="10"/>
      <c r="F18" s="75"/>
      <c r="G18" s="76"/>
      <c r="H18" s="76"/>
      <c r="I18" s="76"/>
      <c r="J18" s="76"/>
      <c r="K18" s="79"/>
      <c r="L18" s="24"/>
      <c r="M18" s="72"/>
      <c r="N18" s="18" t="str">
        <f>IF(OR(A19="X",A20="X",A21="X"),"R",IF(AND(A18="x",O18="x"),"V",IF(AND(A18="x",O18=""),"F","R")))</f>
        <v>R</v>
      </c>
      <c r="O18" s="28"/>
      <c r="P18" s="92"/>
      <c r="Q18" s="10"/>
    </row>
    <row r="19" spans="1:18" ht="45" customHeight="1" thickBot="1" x14ac:dyDescent="0.55000000000000004">
      <c r="A19" s="34"/>
      <c r="B19" s="102" t="s">
        <v>36</v>
      </c>
      <c r="C19" s="102"/>
      <c r="D19" s="102"/>
      <c r="E19" s="10"/>
      <c r="F19" s="77"/>
      <c r="G19" s="78"/>
      <c r="H19" s="78"/>
      <c r="I19" s="78"/>
      <c r="J19" s="78"/>
      <c r="K19" s="79"/>
      <c r="L19" s="24"/>
      <c r="M19" s="72"/>
      <c r="N19" s="18" t="str">
        <f>IF(OR(A20="X",A21="X",A22="X"),"R",IF(AND(A19="x",O19="x"),"V",IF(AND(A19="x",O19=""),"F","R")))</f>
        <v>R</v>
      </c>
      <c r="O19" s="28"/>
      <c r="P19" s="93"/>
      <c r="Q19" s="10"/>
    </row>
    <row r="20" spans="1:18" ht="14.25" customHeight="1" x14ac:dyDescent="0.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5"/>
      <c r="N20" s="10"/>
      <c r="O20" s="35"/>
      <c r="P20" s="49"/>
      <c r="Q20" s="10"/>
    </row>
    <row r="21" spans="1:18" s="3" customFormat="1" ht="39.9" customHeight="1" x14ac:dyDescent="0.5">
      <c r="A21" s="22">
        <v>3</v>
      </c>
      <c r="B21" s="61" t="s">
        <v>41</v>
      </c>
      <c r="C21" s="61"/>
      <c r="D21" s="61"/>
      <c r="E21" s="61"/>
      <c r="F21" s="61"/>
      <c r="G21" s="61"/>
      <c r="H21" s="61"/>
      <c r="I21" s="61"/>
      <c r="J21" s="61"/>
      <c r="K21" s="61"/>
      <c r="L21" s="21"/>
      <c r="M21" s="27"/>
      <c r="N21" s="19"/>
      <c r="O21" s="37">
        <f>A21</f>
        <v>3</v>
      </c>
      <c r="P21" s="51" t="str">
        <f>B21</f>
        <v>Cochez la bonne définition de la lune vrille :</v>
      </c>
      <c r="Q21" s="19"/>
      <c r="R21" s="4"/>
    </row>
    <row r="22" spans="1:18" ht="9" customHeight="1" thickBot="1" x14ac:dyDescent="0.55000000000000004"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5"/>
      <c r="N22" s="10"/>
      <c r="O22" s="35"/>
      <c r="P22" s="49"/>
      <c r="Q22" s="10"/>
    </row>
    <row r="23" spans="1:18" ht="45" customHeight="1" thickBot="1" x14ac:dyDescent="0.35">
      <c r="A23" s="34"/>
      <c r="B23" s="102" t="s">
        <v>42</v>
      </c>
      <c r="C23" s="102"/>
      <c r="D23" s="102"/>
      <c r="E23" s="10"/>
      <c r="F23" s="73" t="str">
        <f>IF(COUNTIF(A23:A26,"X")&gt;1,"",IF(M23="V","Bonne réponse",IF(M23="F",P23,"")))</f>
        <v/>
      </c>
      <c r="G23" s="74"/>
      <c r="H23" s="74"/>
      <c r="I23" s="74"/>
      <c r="J23" s="74"/>
      <c r="K23" s="79" t="str">
        <f>VLOOKUP(M23,Tableau,2,FALSE)</f>
        <v>IMGS3</v>
      </c>
      <c r="L23" s="24"/>
      <c r="M23" s="72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28"/>
      <c r="P23" s="103" t="s">
        <v>91</v>
      </c>
      <c r="Q23" s="10"/>
      <c r="R23"/>
    </row>
    <row r="24" spans="1:18" ht="45" customHeight="1" thickBot="1" x14ac:dyDescent="0.35">
      <c r="A24" s="34"/>
      <c r="B24" s="102" t="s">
        <v>43</v>
      </c>
      <c r="C24" s="102"/>
      <c r="D24" s="102"/>
      <c r="E24" s="10"/>
      <c r="F24" s="75"/>
      <c r="G24" s="76"/>
      <c r="H24" s="76"/>
      <c r="I24" s="76"/>
      <c r="J24" s="76"/>
      <c r="K24" s="79"/>
      <c r="L24" s="24"/>
      <c r="M24" s="72"/>
      <c r="N24" s="18" t="str">
        <f>IF(OR(A25="X",A26="X",A27="X"),"R",IF(AND(A24="x",O24="x"),"V",IF(AND(A24="x",O24=""),"F","R")))</f>
        <v>R</v>
      </c>
      <c r="O24" s="28"/>
      <c r="P24" s="104"/>
      <c r="Q24" s="10"/>
      <c r="R24"/>
    </row>
    <row r="25" spans="1:18" ht="45" customHeight="1" thickBot="1" x14ac:dyDescent="0.35">
      <c r="A25" s="34"/>
      <c r="B25" s="102" t="s">
        <v>44</v>
      </c>
      <c r="C25" s="102"/>
      <c r="D25" s="102"/>
      <c r="E25" s="10"/>
      <c r="F25" s="75"/>
      <c r="G25" s="76"/>
      <c r="H25" s="76"/>
      <c r="I25" s="76"/>
      <c r="J25" s="76"/>
      <c r="K25" s="79"/>
      <c r="L25" s="24"/>
      <c r="M25" s="72"/>
      <c r="N25" s="18" t="str">
        <f>IF(OR(A26="X",A27="X",A28="X"),"R",IF(AND(A25="x",O25="x"),"V",IF(AND(A25="x",O25=""),"F","R")))</f>
        <v>R</v>
      </c>
      <c r="O25" s="28" t="s">
        <v>0</v>
      </c>
      <c r="P25" s="104"/>
      <c r="Q25" s="10"/>
      <c r="R25"/>
    </row>
    <row r="26" spans="1:18" ht="45" customHeight="1" thickBot="1" x14ac:dyDescent="0.35">
      <c r="A26" s="34"/>
      <c r="B26" s="102" t="s">
        <v>45</v>
      </c>
      <c r="C26" s="102"/>
      <c r="D26" s="102"/>
      <c r="E26" s="10"/>
      <c r="F26" s="77"/>
      <c r="G26" s="78"/>
      <c r="H26" s="78"/>
      <c r="I26" s="78"/>
      <c r="J26" s="78"/>
      <c r="K26" s="79"/>
      <c r="L26" s="24"/>
      <c r="M26" s="72"/>
      <c r="N26" s="18" t="str">
        <f>IF(OR(A27="X",A28="X",A29="X"),"R",IF(AND(A26="x",O26="x"),"V",IF(AND(A26="x",O26=""),"F","R")))</f>
        <v>R</v>
      </c>
      <c r="O26" s="28"/>
      <c r="P26" s="105"/>
      <c r="Q26" s="10"/>
      <c r="R26"/>
    </row>
    <row r="27" spans="1:18" ht="14.25" customHeight="1" x14ac:dyDescent="0.5"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5"/>
      <c r="N27" s="10"/>
      <c r="O27" s="35"/>
      <c r="P27" s="49"/>
      <c r="Q27" s="10"/>
    </row>
    <row r="28" spans="1:18" s="3" customFormat="1" ht="39.9" customHeight="1" x14ac:dyDescent="0.5">
      <c r="A28" s="22">
        <v>4</v>
      </c>
      <c r="B28" s="80" t="s">
        <v>9</v>
      </c>
      <c r="C28" s="80"/>
      <c r="D28" s="80"/>
      <c r="E28" s="80"/>
      <c r="F28" s="80"/>
      <c r="G28" s="80"/>
      <c r="H28" s="80"/>
      <c r="I28" s="80"/>
      <c r="J28" s="80"/>
      <c r="K28" s="80"/>
      <c r="L28" s="21"/>
      <c r="M28" s="27"/>
      <c r="N28" s="19"/>
      <c r="O28" s="37">
        <f>A28</f>
        <v>4</v>
      </c>
      <c r="P28" s="51" t="str">
        <f>B28</f>
        <v>Quelle est la pénalité pour déviation par rapport à l'axe de réception ?</v>
      </c>
      <c r="Q28" s="19"/>
      <c r="R28" s="4"/>
    </row>
    <row r="29" spans="1:18" ht="9" customHeight="1" thickBot="1" x14ac:dyDescent="0.55000000000000004"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5"/>
      <c r="N29" s="10"/>
      <c r="O29" s="35"/>
      <c r="P29" s="49"/>
      <c r="Q29" s="10"/>
    </row>
    <row r="30" spans="1:18" ht="40.200000000000003" customHeight="1" thickBot="1" x14ac:dyDescent="0.55000000000000004">
      <c r="A30" s="34"/>
      <c r="B30" s="84" t="s">
        <v>5</v>
      </c>
      <c r="C30" s="84"/>
      <c r="D30" s="84"/>
      <c r="E30" s="10"/>
      <c r="F30" s="73" t="str">
        <f>IF(COUNTIF(A30:A33,"X")&gt;1,"",IF(M30="V","Bonne réponse",IF(M30="F",P30,"")))</f>
        <v/>
      </c>
      <c r="G30" s="74"/>
      <c r="H30" s="74"/>
      <c r="I30" s="74"/>
      <c r="J30" s="74"/>
      <c r="K30" s="79" t="str">
        <f>VLOOKUP(M30,Tableau,2,FALSE)</f>
        <v>IMGS3</v>
      </c>
      <c r="L30" s="24"/>
      <c r="M30" s="72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28"/>
      <c r="P30" s="91" t="s">
        <v>92</v>
      </c>
      <c r="Q30" s="10"/>
    </row>
    <row r="31" spans="1:18" ht="40.200000000000003" customHeight="1" thickBot="1" x14ac:dyDescent="0.55000000000000004">
      <c r="A31" s="34"/>
      <c r="B31" s="85" t="s">
        <v>3</v>
      </c>
      <c r="C31" s="86"/>
      <c r="D31" s="87"/>
      <c r="E31" s="10"/>
      <c r="F31" s="75"/>
      <c r="G31" s="76"/>
      <c r="H31" s="76"/>
      <c r="I31" s="76"/>
      <c r="J31" s="76"/>
      <c r="K31" s="79"/>
      <c r="L31" s="24"/>
      <c r="M31" s="72"/>
      <c r="N31" s="18" t="str">
        <f>IF(OR(A32="X",A33="X",A34="X"),"R",IF(AND(A31="x",O31="x"),"V",IF(AND(A31="x",O31=""),"F","R")))</f>
        <v>R</v>
      </c>
      <c r="O31" s="28"/>
      <c r="P31" s="92"/>
      <c r="Q31" s="10"/>
    </row>
    <row r="32" spans="1:18" ht="40.200000000000003" customHeight="1" thickBot="1" x14ac:dyDescent="0.55000000000000004">
      <c r="A32" s="34"/>
      <c r="B32" s="84" t="s">
        <v>10</v>
      </c>
      <c r="C32" s="84"/>
      <c r="D32" s="84"/>
      <c r="E32" s="10"/>
      <c r="F32" s="75"/>
      <c r="G32" s="76"/>
      <c r="H32" s="76"/>
      <c r="I32" s="76"/>
      <c r="J32" s="76"/>
      <c r="K32" s="79"/>
      <c r="L32" s="24"/>
      <c r="M32" s="72"/>
      <c r="N32" s="18" t="str">
        <f>IF(OR(A33="X",A34="X",A35="X"),"R",IF(AND(A32="x",O32="x"),"V",IF(AND(A32="x",O32=""),"F","R")))</f>
        <v>R</v>
      </c>
      <c r="O32" s="28"/>
      <c r="P32" s="92"/>
      <c r="Q32" s="10"/>
    </row>
    <row r="33" spans="1:18" ht="40.200000000000003" customHeight="1" thickBot="1" x14ac:dyDescent="0.55000000000000004">
      <c r="A33" s="34"/>
      <c r="B33" s="84" t="s">
        <v>4</v>
      </c>
      <c r="C33" s="84"/>
      <c r="D33" s="84"/>
      <c r="E33" s="10"/>
      <c r="F33" s="77"/>
      <c r="G33" s="78"/>
      <c r="H33" s="78"/>
      <c r="I33" s="78"/>
      <c r="J33" s="78"/>
      <c r="K33" s="79"/>
      <c r="L33" s="24"/>
      <c r="M33" s="72"/>
      <c r="N33" s="18" t="str">
        <f>IF(OR(A34="X",A35="X",A36="X"),"R",IF(AND(A33="x",O33="x"),"V",IF(AND(A33="x",O33=""),"F","R")))</f>
        <v>R</v>
      </c>
      <c r="O33" s="28" t="s">
        <v>0</v>
      </c>
      <c r="P33" s="93"/>
      <c r="Q33" s="10"/>
    </row>
    <row r="34" spans="1:18" ht="14.25" customHeight="1" x14ac:dyDescent="0.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5"/>
      <c r="N34" s="10"/>
      <c r="O34" s="35"/>
      <c r="P34" s="49"/>
      <c r="Q34" s="10"/>
    </row>
    <row r="35" spans="1:18" s="3" customFormat="1" ht="39.9" customHeight="1" x14ac:dyDescent="0.5">
      <c r="A35" s="22">
        <v>5</v>
      </c>
      <c r="B35" s="61" t="s">
        <v>46</v>
      </c>
      <c r="C35" s="61"/>
      <c r="D35" s="61"/>
      <c r="E35" s="61"/>
      <c r="F35" s="61"/>
      <c r="G35" s="61"/>
      <c r="H35" s="61"/>
      <c r="I35" s="61"/>
      <c r="J35" s="61"/>
      <c r="K35" s="61"/>
      <c r="L35" s="21"/>
      <c r="M35" s="27"/>
      <c r="N35" s="19"/>
      <c r="O35" s="37">
        <f>A35</f>
        <v>5</v>
      </c>
      <c r="P35" s="51" t="str">
        <f>B35</f>
        <v>La gymnaste réalise un 2ème saut différent du 1er saut mais faisant partie de la grille des 6ème. Que faites vous ?</v>
      </c>
      <c r="Q35" s="19"/>
      <c r="R35" s="4"/>
    </row>
    <row r="36" spans="1:18" ht="9" customHeight="1" thickBot="1" x14ac:dyDescent="0.55000000000000004"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5"/>
      <c r="N36" s="10"/>
      <c r="O36" s="35"/>
      <c r="P36" s="49"/>
      <c r="Q36" s="10"/>
    </row>
    <row r="37" spans="1:18" ht="40.200000000000003" customHeight="1" thickBot="1" x14ac:dyDescent="0.55000000000000004">
      <c r="A37" s="34"/>
      <c r="B37" s="62" t="s">
        <v>47</v>
      </c>
      <c r="C37" s="62"/>
      <c r="D37" s="62"/>
      <c r="E37" s="10"/>
      <c r="F37" s="73" t="str">
        <f>IF(COUNTIF(A37:A40,"X")&gt;1,"",IF(M37="V","Bonne réponse",IF(M37="F",P37,"")))</f>
        <v/>
      </c>
      <c r="G37" s="74"/>
      <c r="H37" s="74"/>
      <c r="I37" s="74"/>
      <c r="J37" s="74"/>
      <c r="K37" s="79" t="str">
        <f>VLOOKUP(M37,Tableau,2,FALSE)</f>
        <v>IMGS3</v>
      </c>
      <c r="L37" s="24"/>
      <c r="M37" s="72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28"/>
      <c r="P37" s="91" t="s">
        <v>93</v>
      </c>
      <c r="Q37" s="10"/>
    </row>
    <row r="38" spans="1:18" ht="40.200000000000003" customHeight="1" thickBot="1" x14ac:dyDescent="0.55000000000000004">
      <c r="A38" s="34"/>
      <c r="B38" s="88" t="s">
        <v>23</v>
      </c>
      <c r="C38" s="89"/>
      <c r="D38" s="90"/>
      <c r="E38" s="10"/>
      <c r="F38" s="75"/>
      <c r="G38" s="76"/>
      <c r="H38" s="76"/>
      <c r="I38" s="76"/>
      <c r="J38" s="76"/>
      <c r="K38" s="79"/>
      <c r="L38" s="24"/>
      <c r="M38" s="72"/>
      <c r="N38" s="18" t="str">
        <f>IF(OR(A39="X",A40="X",A41="X"),"R",IF(AND(A38="x",O38="x"),"V",IF(AND(A38="x",O38=""),"F","R")))</f>
        <v>R</v>
      </c>
      <c r="O38" s="28"/>
      <c r="P38" s="92"/>
      <c r="Q38" s="10"/>
    </row>
    <row r="39" spans="1:18" ht="40.200000000000003" customHeight="1" thickBot="1" x14ac:dyDescent="0.55000000000000004">
      <c r="A39" s="34"/>
      <c r="B39" s="88" t="s">
        <v>2</v>
      </c>
      <c r="C39" s="89"/>
      <c r="D39" s="90"/>
      <c r="E39" s="10"/>
      <c r="F39" s="75"/>
      <c r="G39" s="76"/>
      <c r="H39" s="76"/>
      <c r="I39" s="76"/>
      <c r="J39" s="76"/>
      <c r="K39" s="79"/>
      <c r="L39" s="24"/>
      <c r="M39" s="72"/>
      <c r="N39" s="18" t="str">
        <f>IF(OR(A40="X",A41="X",A42="X"),"R",IF(AND(A39="x",O39="x"),"V",IF(AND(A39="x",O39=""),"F","R")))</f>
        <v>R</v>
      </c>
      <c r="O39" s="28" t="s">
        <v>0</v>
      </c>
      <c r="P39" s="92"/>
      <c r="Q39" s="10"/>
    </row>
    <row r="40" spans="1:18" ht="40.200000000000003" customHeight="1" thickBot="1" x14ac:dyDescent="0.55000000000000004">
      <c r="A40" s="34"/>
      <c r="B40" s="62" t="s">
        <v>48</v>
      </c>
      <c r="C40" s="62"/>
      <c r="D40" s="62"/>
      <c r="E40" s="10"/>
      <c r="F40" s="77"/>
      <c r="G40" s="78"/>
      <c r="H40" s="78"/>
      <c r="I40" s="78"/>
      <c r="J40" s="78"/>
      <c r="K40" s="79"/>
      <c r="L40" s="24"/>
      <c r="M40" s="72"/>
      <c r="N40" s="18" t="str">
        <f>IF(OR(A41="X",A42="X",A43="X"),"R",IF(AND(A40="x",O40="x"),"V",IF(AND(A40="x",O40=""),"F","R")))</f>
        <v>R</v>
      </c>
      <c r="O40" s="28"/>
      <c r="P40" s="93"/>
      <c r="Q40" s="10"/>
    </row>
    <row r="41" spans="1:18" ht="9" customHeight="1" x14ac:dyDescent="0.5"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5"/>
      <c r="N41" s="10"/>
      <c r="O41" s="35"/>
      <c r="P41" s="49"/>
      <c r="Q41" s="10"/>
    </row>
    <row r="42" spans="1:18" s="3" customFormat="1" ht="39.9" customHeight="1" x14ac:dyDescent="0.5">
      <c r="A42" s="22">
        <v>6</v>
      </c>
      <c r="B42" s="80" t="s">
        <v>14</v>
      </c>
      <c r="C42" s="80"/>
      <c r="D42" s="80"/>
      <c r="E42" s="80"/>
      <c r="F42" s="80"/>
      <c r="G42" s="80"/>
      <c r="H42" s="80"/>
      <c r="I42" s="80"/>
      <c r="J42" s="80"/>
      <c r="K42" s="80"/>
      <c r="L42" s="21"/>
      <c r="M42" s="27"/>
      <c r="N42" s="19"/>
      <c r="O42" s="37">
        <f>A42</f>
        <v>6</v>
      </c>
      <c r="P42" s="51" t="str">
        <f>B42</f>
        <v>Quelles peuvent-être les pénalités pour manque de dynamisme ?</v>
      </c>
      <c r="Q42" s="19"/>
      <c r="R42" s="4"/>
    </row>
    <row r="43" spans="1:18" ht="9" customHeight="1" thickBot="1" x14ac:dyDescent="0.55000000000000004"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5"/>
      <c r="N43" s="10"/>
      <c r="O43" s="35"/>
      <c r="P43" s="49"/>
      <c r="Q43" s="10"/>
    </row>
    <row r="44" spans="1:18" ht="40.200000000000003" customHeight="1" thickBot="1" x14ac:dyDescent="0.55000000000000004">
      <c r="A44" s="34"/>
      <c r="B44" s="68" t="s">
        <v>11</v>
      </c>
      <c r="C44" s="68"/>
      <c r="D44" s="68"/>
      <c r="E44" s="10"/>
      <c r="F44" s="73" t="str">
        <f>IF(COUNTIF(A44:A47,"X")&gt;1,"",IF(M44="V","Bonne réponse",IF(M44="F",P44,"")))</f>
        <v/>
      </c>
      <c r="G44" s="74"/>
      <c r="H44" s="74"/>
      <c r="I44" s="74"/>
      <c r="J44" s="74"/>
      <c r="K44" s="79" t="str">
        <f>VLOOKUP(M44,Tableau,2,FALSE)</f>
        <v>IMGS3</v>
      </c>
      <c r="L44" s="24"/>
      <c r="M44" s="72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28" t="s">
        <v>0</v>
      </c>
      <c r="P44" s="91" t="s">
        <v>94</v>
      </c>
      <c r="Q44" s="10"/>
    </row>
    <row r="45" spans="1:18" ht="40.200000000000003" customHeight="1" thickBot="1" x14ac:dyDescent="0.55000000000000004">
      <c r="A45" s="34"/>
      <c r="B45" s="69" t="s">
        <v>4</v>
      </c>
      <c r="C45" s="70"/>
      <c r="D45" s="71"/>
      <c r="E45" s="10"/>
      <c r="F45" s="75"/>
      <c r="G45" s="76"/>
      <c r="H45" s="76"/>
      <c r="I45" s="76"/>
      <c r="J45" s="76"/>
      <c r="K45" s="79"/>
      <c r="L45" s="24"/>
      <c r="M45" s="72"/>
      <c r="N45" s="18" t="str">
        <f>IF(OR(A46="X",A47="X",A48="X"),"R",IF(AND(A45="x",O45="x"),"V",IF(AND(A45="x",O45=""),"F","R")))</f>
        <v>R</v>
      </c>
      <c r="O45" s="28"/>
      <c r="P45" s="92"/>
      <c r="Q45" s="10"/>
    </row>
    <row r="46" spans="1:18" ht="40.200000000000003" customHeight="1" thickBot="1" x14ac:dyDescent="0.55000000000000004">
      <c r="A46" s="34"/>
      <c r="B46" s="68" t="s">
        <v>12</v>
      </c>
      <c r="C46" s="68"/>
      <c r="D46" s="68"/>
      <c r="E46" s="10"/>
      <c r="F46" s="75"/>
      <c r="G46" s="76"/>
      <c r="H46" s="76"/>
      <c r="I46" s="76"/>
      <c r="J46" s="76"/>
      <c r="K46" s="79"/>
      <c r="L46" s="24"/>
      <c r="M46" s="72"/>
      <c r="N46" s="18" t="str">
        <f>IF(OR(A47="X",A48="X",A49="X"),"R",IF(AND(A46="x",O46="x"),"V",IF(AND(A46="x",O46=""),"F","R")))</f>
        <v>R</v>
      </c>
      <c r="O46" s="28"/>
      <c r="P46" s="92"/>
      <c r="Q46" s="10"/>
    </row>
    <row r="47" spans="1:18" ht="40.200000000000003" customHeight="1" thickBot="1" x14ac:dyDescent="0.55000000000000004">
      <c r="A47" s="34"/>
      <c r="B47" s="68" t="s">
        <v>13</v>
      </c>
      <c r="C47" s="68"/>
      <c r="D47" s="68"/>
      <c r="E47" s="10"/>
      <c r="F47" s="77"/>
      <c r="G47" s="78"/>
      <c r="H47" s="78"/>
      <c r="I47" s="78"/>
      <c r="J47" s="78"/>
      <c r="K47" s="79"/>
      <c r="L47" s="24"/>
      <c r="M47" s="72"/>
      <c r="N47" s="18" t="str">
        <f>IF(OR(A48="X",A49="X",A50="X"),"R",IF(AND(A47="x",O47="x"),"V",IF(AND(A47="x",O47=""),"F","R")))</f>
        <v>R</v>
      </c>
      <c r="O47" s="28"/>
      <c r="P47" s="93"/>
      <c r="Q47" s="10"/>
    </row>
    <row r="48" spans="1:18" ht="14.25" customHeight="1" x14ac:dyDescent="0.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5"/>
      <c r="N48" s="10"/>
      <c r="O48" s="35"/>
      <c r="P48" s="49"/>
      <c r="Q48" s="10"/>
    </row>
    <row r="49" spans="1:18" s="3" customFormat="1" ht="39.9" customHeight="1" x14ac:dyDescent="0.5">
      <c r="A49" s="22">
        <v>7</v>
      </c>
      <c r="B49" s="61" t="s">
        <v>49</v>
      </c>
      <c r="C49" s="61"/>
      <c r="D49" s="61"/>
      <c r="E49" s="61"/>
      <c r="F49" s="61"/>
      <c r="G49" s="61"/>
      <c r="H49" s="61"/>
      <c r="I49" s="61"/>
      <c r="J49" s="61"/>
      <c r="K49" s="61"/>
      <c r="L49" s="21"/>
      <c r="M49" s="27"/>
      <c r="N49" s="19"/>
      <c r="O49" s="37">
        <f>A49</f>
        <v>7</v>
      </c>
      <c r="P49" s="51" t="str">
        <f>B49</f>
        <v>La gymnaste réalise le saut "Renversement AV avec 1/4-1/2 tour dans le 1er envol, salto AR carpé dans le 2ème envol". Cochez la bonne réponse :</v>
      </c>
      <c r="Q49" s="19"/>
      <c r="R49" s="4"/>
    </row>
    <row r="50" spans="1:18" ht="9" customHeight="1" thickBot="1" x14ac:dyDescent="0.55000000000000004"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5"/>
      <c r="N50" s="10"/>
      <c r="O50" s="35"/>
      <c r="P50" s="49"/>
      <c r="Q50" s="10"/>
    </row>
    <row r="51" spans="1:18" ht="140.1" customHeight="1" thickBot="1" x14ac:dyDescent="0.55000000000000004">
      <c r="A51" s="34"/>
      <c r="B51" s="67"/>
      <c r="C51" s="67"/>
      <c r="D51" s="67"/>
      <c r="E51" s="10"/>
      <c r="F51" s="73" t="str">
        <f>IF(COUNTIF(A51:A54,"X")&gt;1,"",IF(M51="V","Bonne réponse",IF(M51="F",P51,"")))</f>
        <v/>
      </c>
      <c r="G51" s="74"/>
      <c r="H51" s="74"/>
      <c r="I51" s="74"/>
      <c r="J51" s="74"/>
      <c r="K51" s="79" t="str">
        <f>VLOOKUP(M51,Tableau,2,FALSE)</f>
        <v>IMGS3</v>
      </c>
      <c r="L51" s="24"/>
      <c r="M51" s="72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28"/>
      <c r="P51" s="91" t="s">
        <v>95</v>
      </c>
      <c r="Q51" s="10"/>
    </row>
    <row r="52" spans="1:18" ht="140.1" customHeight="1" thickBot="1" x14ac:dyDescent="0.55000000000000004">
      <c r="A52" s="34"/>
      <c r="B52" s="81"/>
      <c r="C52" s="82"/>
      <c r="D52" s="83"/>
      <c r="E52" s="10"/>
      <c r="F52" s="75"/>
      <c r="G52" s="76"/>
      <c r="H52" s="76"/>
      <c r="I52" s="76"/>
      <c r="J52" s="76"/>
      <c r="K52" s="79"/>
      <c r="L52" s="24"/>
      <c r="M52" s="72"/>
      <c r="N52" s="18" t="str">
        <f>IF(OR(A53="X",A54="X",A55="X"),"R",IF(AND(A52="x",O52="x"),"V",IF(AND(A52="x",O52=""),"F","R")))</f>
        <v>R</v>
      </c>
      <c r="O52" s="28"/>
      <c r="P52" s="92"/>
      <c r="Q52" s="10"/>
    </row>
    <row r="53" spans="1:18" ht="140.1" customHeight="1" thickBot="1" x14ac:dyDescent="0.55000000000000004">
      <c r="A53" s="34"/>
      <c r="B53" s="67"/>
      <c r="C53" s="67"/>
      <c r="D53" s="67"/>
      <c r="E53" s="10"/>
      <c r="F53" s="75"/>
      <c r="G53" s="76"/>
      <c r="H53" s="76"/>
      <c r="I53" s="76"/>
      <c r="J53" s="76"/>
      <c r="K53" s="79"/>
      <c r="L53" s="24"/>
      <c r="M53" s="72"/>
      <c r="N53" s="18" t="str">
        <f>IF(OR(A54="X",A55="X",A56="X"),"R",IF(AND(A53="x",O53="x"),"V",IF(AND(A53="x",O53=""),"F","R")))</f>
        <v>R</v>
      </c>
      <c r="O53" s="28" t="s">
        <v>0</v>
      </c>
      <c r="P53" s="92"/>
      <c r="Q53" s="10"/>
    </row>
    <row r="54" spans="1:18" ht="140.1" customHeight="1" thickBot="1" x14ac:dyDescent="0.55000000000000004">
      <c r="A54" s="34"/>
      <c r="B54" s="67"/>
      <c r="C54" s="67"/>
      <c r="D54" s="67"/>
      <c r="E54" s="10"/>
      <c r="F54" s="77"/>
      <c r="G54" s="78"/>
      <c r="H54" s="78"/>
      <c r="I54" s="78"/>
      <c r="J54" s="78"/>
      <c r="K54" s="79"/>
      <c r="L54" s="24"/>
      <c r="M54" s="72"/>
      <c r="N54" s="18" t="str">
        <f>IF(OR(A55="X",A56="X",A57="X"),"R",IF(AND(A54="x",O54="x"),"V",IF(AND(A54="x",O54=""),"F","R")))</f>
        <v>R</v>
      </c>
      <c r="O54" s="28"/>
      <c r="P54" s="93"/>
      <c r="Q54" s="10"/>
    </row>
    <row r="55" spans="1:18" ht="14.25" customHeight="1" x14ac:dyDescent="0.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5"/>
      <c r="N55" s="10"/>
      <c r="O55" s="35"/>
      <c r="P55" s="49"/>
      <c r="Q55" s="10"/>
    </row>
    <row r="56" spans="1:18" s="3" customFormat="1" ht="39.9" customHeight="1" x14ac:dyDescent="0.5">
      <c r="A56" s="22">
        <v>8</v>
      </c>
      <c r="B56" s="61" t="s">
        <v>50</v>
      </c>
      <c r="C56" s="61"/>
      <c r="D56" s="61"/>
      <c r="E56" s="61"/>
      <c r="F56" s="61"/>
      <c r="G56" s="61"/>
      <c r="H56" s="61"/>
      <c r="I56" s="61"/>
      <c r="J56" s="61"/>
      <c r="K56" s="61"/>
      <c r="L56" s="21"/>
      <c r="M56" s="27"/>
      <c r="N56" s="19"/>
      <c r="O56" s="37">
        <f>A56</f>
        <v>8</v>
      </c>
      <c r="P56" s="51" t="str">
        <f>B56</f>
        <v>Le saut réalisé est considéré comme nul, Cochez la bonne réponse :</v>
      </c>
      <c r="Q56" s="19"/>
      <c r="R56" s="4"/>
    </row>
    <row r="57" spans="1:18" ht="9" customHeight="1" thickBot="1" x14ac:dyDescent="0.55000000000000004"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5"/>
      <c r="N57" s="10"/>
      <c r="O57" s="35"/>
      <c r="P57" s="49"/>
      <c r="Q57" s="10"/>
    </row>
    <row r="58" spans="1:18" ht="45.15" customHeight="1" thickBot="1" x14ac:dyDescent="0.55000000000000004">
      <c r="A58" s="34"/>
      <c r="B58" s="62" t="s">
        <v>51</v>
      </c>
      <c r="C58" s="62"/>
      <c r="D58" s="62"/>
      <c r="E58" s="10"/>
      <c r="F58" s="73" t="str">
        <f>IF(COUNTIF(A58:A61,"X")&gt;1,"",IF(M58="V","Bonne réponse",IF(M58="F",P58,"")))</f>
        <v/>
      </c>
      <c r="G58" s="74"/>
      <c r="H58" s="74"/>
      <c r="I58" s="74"/>
      <c r="J58" s="74"/>
      <c r="K58" s="79" t="str">
        <f>VLOOKUP(M58,Tableau,2,FALSE)</f>
        <v>IMGS3</v>
      </c>
      <c r="L58" s="24"/>
      <c r="M58" s="72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28"/>
      <c r="P58" s="95" t="s">
        <v>121</v>
      </c>
      <c r="Q58" s="10"/>
    </row>
    <row r="59" spans="1:18" ht="45.15" customHeight="1" thickBot="1" x14ac:dyDescent="0.55000000000000004">
      <c r="A59" s="34"/>
      <c r="B59" s="62" t="s">
        <v>52</v>
      </c>
      <c r="C59" s="62"/>
      <c r="D59" s="62"/>
      <c r="E59" s="10"/>
      <c r="F59" s="75"/>
      <c r="G59" s="76"/>
      <c r="H59" s="76"/>
      <c r="I59" s="76"/>
      <c r="J59" s="76"/>
      <c r="K59" s="79"/>
      <c r="L59" s="24"/>
      <c r="M59" s="72"/>
      <c r="N59" s="18" t="str">
        <f>IF(OR(A60="X",A61="X",A62="X"),"R",IF(AND(A59="x",O59="x"),"V",IF(AND(A59="x",O59=""),"F","R")))</f>
        <v>R</v>
      </c>
      <c r="O59" s="28"/>
      <c r="P59" s="96"/>
      <c r="Q59" s="10"/>
    </row>
    <row r="60" spans="1:18" ht="45.15" customHeight="1" thickBot="1" x14ac:dyDescent="0.55000000000000004">
      <c r="A60" s="34"/>
      <c r="B60" s="62" t="s">
        <v>53</v>
      </c>
      <c r="C60" s="62"/>
      <c r="D60" s="62"/>
      <c r="E60" s="10"/>
      <c r="F60" s="75"/>
      <c r="G60" s="76"/>
      <c r="H60" s="76"/>
      <c r="I60" s="76"/>
      <c r="J60" s="76"/>
      <c r="K60" s="79"/>
      <c r="L60" s="24"/>
      <c r="M60" s="72"/>
      <c r="N60" s="18" t="str">
        <f>IF(OR(A61="X",A62="X",A63="X"),"R",IF(AND(A60="x",O60="x"),"V",IF(AND(A60="x",O60=""),"F","R")))</f>
        <v>R</v>
      </c>
      <c r="O60" s="28"/>
      <c r="P60" s="96"/>
      <c r="Q60" s="10"/>
    </row>
    <row r="61" spans="1:18" ht="45.15" customHeight="1" thickBot="1" x14ac:dyDescent="0.55000000000000004">
      <c r="A61" s="34"/>
      <c r="B61" s="62" t="s">
        <v>54</v>
      </c>
      <c r="C61" s="62"/>
      <c r="D61" s="62"/>
      <c r="E61" s="10"/>
      <c r="F61" s="77"/>
      <c r="G61" s="78"/>
      <c r="H61" s="78"/>
      <c r="I61" s="78"/>
      <c r="J61" s="78"/>
      <c r="K61" s="79"/>
      <c r="L61" s="24"/>
      <c r="M61" s="72"/>
      <c r="N61" s="18" t="str">
        <f>IF(OR(A62="X",A63="X",A64="X"),"R",IF(AND(A61="x",O61="x"),"V",IF(AND(A61="x",O61=""),"F","R")))</f>
        <v>R</v>
      </c>
      <c r="O61" s="28" t="s">
        <v>0</v>
      </c>
      <c r="P61" s="97"/>
      <c r="Q61" s="10"/>
    </row>
    <row r="62" spans="1:18" ht="14.25" customHeight="1" x14ac:dyDescent="0.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5"/>
      <c r="N62" s="10"/>
      <c r="O62" s="35"/>
      <c r="P62" s="49"/>
      <c r="Q62" s="10"/>
    </row>
    <row r="63" spans="1:18" s="3" customFormat="1" ht="39.9" customHeight="1" x14ac:dyDescent="0.5">
      <c r="A63" s="22">
        <v>9</v>
      </c>
      <c r="B63" s="61" t="s">
        <v>55</v>
      </c>
      <c r="C63" s="61"/>
      <c r="D63" s="61"/>
      <c r="E63" s="61"/>
      <c r="F63" s="61"/>
      <c r="G63" s="61"/>
      <c r="H63" s="61"/>
      <c r="I63" s="61"/>
      <c r="J63" s="61"/>
      <c r="K63" s="61"/>
      <c r="L63" s="21"/>
      <c r="M63" s="27"/>
      <c r="N63" s="19"/>
      <c r="O63" s="37">
        <f>A63</f>
        <v>9</v>
      </c>
      <c r="P63" s="51" t="str">
        <f>B63</f>
        <v>Donnez la valeur du renversement AV avec 1 tour 360° dans le 2ème envol :</v>
      </c>
      <c r="Q63" s="19"/>
      <c r="R63" s="4"/>
    </row>
    <row r="64" spans="1:18" ht="9" customHeight="1" thickBot="1" x14ac:dyDescent="0.55000000000000004"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5"/>
      <c r="N64" s="10"/>
      <c r="O64" s="35"/>
      <c r="P64" s="49"/>
      <c r="Q64" s="10"/>
    </row>
    <row r="65" spans="1:18" ht="40.200000000000003" customHeight="1" thickBot="1" x14ac:dyDescent="0.55000000000000004">
      <c r="A65" s="34"/>
      <c r="B65" s="62" t="s">
        <v>56</v>
      </c>
      <c r="C65" s="62"/>
      <c r="D65" s="62"/>
      <c r="E65" s="10"/>
      <c r="F65" s="73" t="str">
        <f>IF(COUNTIF(A65:A68,"X")&gt;1,"",IF(M65="V","Bonne réponse",IF(M65="F",P65,"")))</f>
        <v/>
      </c>
      <c r="G65" s="74"/>
      <c r="H65" s="74"/>
      <c r="I65" s="74"/>
      <c r="J65" s="74"/>
      <c r="K65" s="79" t="str">
        <f>VLOOKUP(M65,Tableau,2,FALSE)</f>
        <v>IMGS3</v>
      </c>
      <c r="L65" s="24"/>
      <c r="M65" s="72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28"/>
      <c r="P65" s="91" t="s">
        <v>96</v>
      </c>
      <c r="Q65" s="10"/>
    </row>
    <row r="66" spans="1:18" ht="40.200000000000003" customHeight="1" thickBot="1" x14ac:dyDescent="0.55000000000000004">
      <c r="A66" s="34"/>
      <c r="B66" s="62" t="s">
        <v>57</v>
      </c>
      <c r="C66" s="62"/>
      <c r="D66" s="62"/>
      <c r="E66" s="10"/>
      <c r="F66" s="75"/>
      <c r="G66" s="76"/>
      <c r="H66" s="76"/>
      <c r="I66" s="76"/>
      <c r="J66" s="76"/>
      <c r="K66" s="79"/>
      <c r="L66" s="24"/>
      <c r="M66" s="72"/>
      <c r="N66" s="18" t="str">
        <f>IF(OR(A67="X",A68="X",A69="X"),"R",IF(AND(A66="x",O66="x"),"V",IF(AND(A66="x",O66=""),"F","R")))</f>
        <v>R</v>
      </c>
      <c r="O66" s="28" t="s">
        <v>0</v>
      </c>
      <c r="P66" s="92"/>
      <c r="Q66" s="10"/>
    </row>
    <row r="67" spans="1:18" ht="40.200000000000003" customHeight="1" thickBot="1" x14ac:dyDescent="0.55000000000000004">
      <c r="A67" s="34"/>
      <c r="B67" s="62" t="s">
        <v>58</v>
      </c>
      <c r="C67" s="62"/>
      <c r="D67" s="62"/>
      <c r="E67" s="10"/>
      <c r="F67" s="75"/>
      <c r="G67" s="76"/>
      <c r="H67" s="76"/>
      <c r="I67" s="76"/>
      <c r="J67" s="76"/>
      <c r="K67" s="79"/>
      <c r="L67" s="24"/>
      <c r="M67" s="72"/>
      <c r="N67" s="18" t="str">
        <f>IF(OR(A68="X",A69="X",A70="X"),"R",IF(AND(A67="x",O67="x"),"V",IF(AND(A67="x",O67=""),"F","R")))</f>
        <v>R</v>
      </c>
      <c r="O67" s="28"/>
      <c r="P67" s="92"/>
      <c r="Q67" s="10"/>
    </row>
    <row r="68" spans="1:18" ht="40.200000000000003" customHeight="1" thickBot="1" x14ac:dyDescent="0.55000000000000004">
      <c r="A68" s="34"/>
      <c r="B68" s="62" t="s">
        <v>59</v>
      </c>
      <c r="C68" s="62"/>
      <c r="D68" s="62"/>
      <c r="E68" s="10"/>
      <c r="F68" s="77"/>
      <c r="G68" s="78"/>
      <c r="H68" s="78"/>
      <c r="I68" s="78"/>
      <c r="J68" s="78"/>
      <c r="K68" s="79"/>
      <c r="L68" s="24"/>
      <c r="M68" s="72"/>
      <c r="N68" s="18" t="str">
        <f>IF(OR(A69="X",A70="X",A71="X"),"R",IF(AND(A68="x",O68="x"),"V",IF(AND(A68="x",O68=""),"F","R")))</f>
        <v>R</v>
      </c>
      <c r="O68" s="28"/>
      <c r="P68" s="93"/>
      <c r="Q68" s="10"/>
    </row>
    <row r="69" spans="1:18" ht="9" customHeight="1" x14ac:dyDescent="0.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5"/>
      <c r="N69" s="10"/>
      <c r="O69" s="35"/>
      <c r="P69" s="50"/>
      <c r="Q69" s="10"/>
    </row>
    <row r="70" spans="1:18" s="3" customFormat="1" ht="39.9" customHeight="1" x14ac:dyDescent="0.5">
      <c r="A70" s="22">
        <v>10</v>
      </c>
      <c r="B70" s="61" t="s">
        <v>60</v>
      </c>
      <c r="C70" s="61"/>
      <c r="D70" s="61"/>
      <c r="E70" s="61"/>
      <c r="F70" s="61"/>
      <c r="G70" s="61"/>
      <c r="H70" s="61"/>
      <c r="I70" s="61"/>
      <c r="J70" s="61"/>
      <c r="K70" s="61"/>
      <c r="L70" s="21"/>
      <c r="M70" s="27"/>
      <c r="N70" s="19"/>
      <c r="O70" s="37">
        <f>A70</f>
        <v>10</v>
      </c>
      <c r="P70" s="51" t="str">
        <f>B70</f>
        <v>Donnez la valeur du saut lune carpé 1/2 Tour :</v>
      </c>
      <c r="Q70" s="19"/>
      <c r="R70" s="4"/>
    </row>
    <row r="71" spans="1:18" ht="9" customHeight="1" thickBot="1" x14ac:dyDescent="0.55000000000000004"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5"/>
      <c r="N71" s="10"/>
      <c r="O71" s="35"/>
      <c r="P71" s="49"/>
      <c r="Q71" s="10"/>
    </row>
    <row r="72" spans="1:18" ht="40.200000000000003" customHeight="1" thickBot="1" x14ac:dyDescent="0.55000000000000004">
      <c r="A72" s="34"/>
      <c r="B72" s="62" t="s">
        <v>59</v>
      </c>
      <c r="C72" s="62"/>
      <c r="D72" s="62"/>
      <c r="E72" s="10"/>
      <c r="F72" s="73" t="str">
        <f>IF(COUNTIF(A72:A75,"X")&gt;1,"",IF(M72="V","Bonne réponse",IF(M72="F",P72,"")))</f>
        <v/>
      </c>
      <c r="G72" s="74"/>
      <c r="H72" s="74"/>
      <c r="I72" s="74"/>
      <c r="J72" s="74"/>
      <c r="K72" s="79" t="str">
        <f>VLOOKUP(M72,Tableau,2,FALSE)</f>
        <v>IMGS3</v>
      </c>
      <c r="L72" s="24"/>
      <c r="M72" s="72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28"/>
      <c r="P72" s="91" t="s">
        <v>97</v>
      </c>
      <c r="Q72" s="10"/>
    </row>
    <row r="73" spans="1:18" ht="40.200000000000003" customHeight="1" thickBot="1" x14ac:dyDescent="0.55000000000000004">
      <c r="A73" s="34"/>
      <c r="B73" s="62" t="s">
        <v>57</v>
      </c>
      <c r="C73" s="62"/>
      <c r="D73" s="62"/>
      <c r="E73" s="10"/>
      <c r="F73" s="75"/>
      <c r="G73" s="76"/>
      <c r="H73" s="76"/>
      <c r="I73" s="76"/>
      <c r="J73" s="76"/>
      <c r="K73" s="79"/>
      <c r="L73" s="24"/>
      <c r="M73" s="72"/>
      <c r="N73" s="18" t="str">
        <f>IF(OR(A74="X",A75="X",A76="X"),"R",IF(AND(A73="x",O73="x"),"V",IF(AND(A73="x",O73=""),"F","R")))</f>
        <v>R</v>
      </c>
      <c r="O73" s="28"/>
      <c r="P73" s="92"/>
      <c r="Q73" s="10"/>
    </row>
    <row r="74" spans="1:18" ht="40.200000000000003" customHeight="1" thickBot="1" x14ac:dyDescent="0.55000000000000004">
      <c r="A74" s="34"/>
      <c r="B74" s="62" t="s">
        <v>58</v>
      </c>
      <c r="C74" s="62"/>
      <c r="D74" s="62"/>
      <c r="E74" s="10"/>
      <c r="F74" s="75"/>
      <c r="G74" s="76"/>
      <c r="H74" s="76"/>
      <c r="I74" s="76"/>
      <c r="J74" s="76"/>
      <c r="K74" s="79"/>
      <c r="L74" s="24"/>
      <c r="M74" s="72"/>
      <c r="N74" s="18" t="str">
        <f>IF(OR(A75="X",A76="X",A77="X"),"R",IF(AND(A74="x",O74="x"),"V",IF(AND(A74="x",O74=""),"F","R")))</f>
        <v>R</v>
      </c>
      <c r="O74" s="28"/>
      <c r="P74" s="92"/>
      <c r="Q74" s="10"/>
    </row>
    <row r="75" spans="1:18" ht="40.200000000000003" customHeight="1" thickBot="1" x14ac:dyDescent="0.55000000000000004">
      <c r="A75" s="34"/>
      <c r="B75" s="62" t="s">
        <v>56</v>
      </c>
      <c r="C75" s="62"/>
      <c r="D75" s="62"/>
      <c r="E75" s="10"/>
      <c r="F75" s="77"/>
      <c r="G75" s="78"/>
      <c r="H75" s="78"/>
      <c r="I75" s="78"/>
      <c r="J75" s="78"/>
      <c r="K75" s="79"/>
      <c r="L75" s="24"/>
      <c r="M75" s="72"/>
      <c r="N75" s="18" t="str">
        <f>IF(OR(A76="X",A77="X",A78="X"),"R",IF(AND(A75="x",O75="x"),"V",IF(AND(A75="x",O75=""),"F","R")))</f>
        <v>R</v>
      </c>
      <c r="O75" s="28" t="s">
        <v>0</v>
      </c>
      <c r="P75" s="93"/>
      <c r="Q75" s="10"/>
    </row>
    <row r="76" spans="1:18" ht="9" customHeight="1" x14ac:dyDescent="0.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5"/>
      <c r="N76" s="10"/>
      <c r="O76" s="47"/>
      <c r="P76" s="49"/>
      <c r="Q76" s="10"/>
    </row>
    <row r="77" spans="1:18" s="3" customFormat="1" ht="39.9" customHeight="1" x14ac:dyDescent="0.5">
      <c r="A77" s="22">
        <v>11</v>
      </c>
      <c r="B77" s="61" t="s">
        <v>61</v>
      </c>
      <c r="C77" s="61"/>
      <c r="D77" s="61"/>
      <c r="E77" s="61"/>
      <c r="F77" s="61"/>
      <c r="G77" s="61"/>
      <c r="H77" s="61"/>
      <c r="I77" s="61"/>
      <c r="J77" s="61"/>
      <c r="K77" s="61"/>
      <c r="L77" s="21"/>
      <c r="M77" s="27"/>
      <c r="N77" s="19"/>
      <c r="O77" s="46">
        <f>A77</f>
        <v>11</v>
      </c>
      <c r="P77" s="51" t="str">
        <f>B77</f>
        <v>Donnez la valeur du saut Tsukahara groupé :</v>
      </c>
      <c r="Q77" s="19"/>
      <c r="R77" s="4"/>
    </row>
    <row r="78" spans="1:18" ht="9" customHeight="1" thickBot="1" x14ac:dyDescent="0.55000000000000004"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5"/>
      <c r="N78" s="10"/>
      <c r="O78" s="47"/>
      <c r="P78" s="49"/>
      <c r="Q78" s="10"/>
    </row>
    <row r="79" spans="1:18" ht="40.200000000000003" customHeight="1" thickBot="1" x14ac:dyDescent="0.55000000000000004">
      <c r="A79" s="34"/>
      <c r="B79" s="62" t="s">
        <v>58</v>
      </c>
      <c r="C79" s="62"/>
      <c r="D79" s="62"/>
      <c r="E79" s="10"/>
      <c r="F79" s="73" t="str">
        <f>IF(COUNTIF(A79:A82,"X")&gt;1,"",IF(M79="V","Bonne réponse",IF(M79="F",P79,"")))</f>
        <v/>
      </c>
      <c r="G79" s="74"/>
      <c r="H79" s="74"/>
      <c r="I79" s="74"/>
      <c r="J79" s="74"/>
      <c r="K79" s="79" t="str">
        <f>VLOOKUP(M79,Tableau,2,FALSE)</f>
        <v>IMGS3</v>
      </c>
      <c r="L79" s="24"/>
      <c r="M79" s="72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28" t="s">
        <v>0</v>
      </c>
      <c r="P79" s="98" t="s">
        <v>98</v>
      </c>
      <c r="Q79" s="10"/>
    </row>
    <row r="80" spans="1:18" ht="40.200000000000003" customHeight="1" thickBot="1" x14ac:dyDescent="0.35">
      <c r="A80" s="34"/>
      <c r="B80" s="62" t="s">
        <v>57</v>
      </c>
      <c r="C80" s="62"/>
      <c r="D80" s="62"/>
      <c r="E80" s="10"/>
      <c r="F80" s="75"/>
      <c r="G80" s="76"/>
      <c r="H80" s="76"/>
      <c r="I80" s="76"/>
      <c r="J80" s="76"/>
      <c r="K80" s="79"/>
      <c r="L80" s="24"/>
      <c r="M80" s="72"/>
      <c r="N80" s="18" t="str">
        <f>IF(OR(A81="X",A82="X",A83="X"),"R",IF(AND(A80="x",O80="x"),"V",IF(AND(A80="x",O80=""),"F","R")))</f>
        <v>R</v>
      </c>
      <c r="O80" s="28"/>
      <c r="P80" s="99"/>
      <c r="Q80" s="10"/>
      <c r="R80"/>
    </row>
    <row r="81" spans="1:18" ht="40.200000000000003" customHeight="1" thickBot="1" x14ac:dyDescent="0.35">
      <c r="A81" s="34"/>
      <c r="B81" s="62" t="s">
        <v>59</v>
      </c>
      <c r="C81" s="62"/>
      <c r="D81" s="62"/>
      <c r="E81" s="10"/>
      <c r="F81" s="75"/>
      <c r="G81" s="76"/>
      <c r="H81" s="76"/>
      <c r="I81" s="76"/>
      <c r="J81" s="76"/>
      <c r="K81" s="79"/>
      <c r="L81" s="24"/>
      <c r="M81" s="72"/>
      <c r="N81" s="18" t="str">
        <f>IF(OR(A82="X",A83="X",A84="X"),"R",IF(AND(A81="x",O81="x"),"V",IF(AND(A81="x",O81=""),"F","R")))</f>
        <v>R</v>
      </c>
      <c r="O81" s="28"/>
      <c r="P81" s="99"/>
      <c r="Q81" s="10"/>
      <c r="R81"/>
    </row>
    <row r="82" spans="1:18" ht="40.200000000000003" customHeight="1" thickBot="1" x14ac:dyDescent="0.35">
      <c r="A82" s="34"/>
      <c r="B82" s="62" t="s">
        <v>56</v>
      </c>
      <c r="C82" s="62"/>
      <c r="D82" s="62"/>
      <c r="E82" s="10"/>
      <c r="F82" s="77"/>
      <c r="G82" s="78"/>
      <c r="H82" s="78"/>
      <c r="I82" s="78"/>
      <c r="J82" s="78"/>
      <c r="K82" s="79"/>
      <c r="L82" s="24"/>
      <c r="M82" s="72"/>
      <c r="N82" s="18" t="str">
        <f>IF(OR(A83="X",A84="X",A85="X"),"R",IF(AND(A82="x",O82="x"),"V",IF(AND(A82="x",O82=""),"F","R")))</f>
        <v>R</v>
      </c>
      <c r="O82" s="28"/>
      <c r="P82" s="100"/>
      <c r="Q82" s="10"/>
      <c r="R82"/>
    </row>
    <row r="83" spans="1:18" ht="9" customHeight="1" x14ac:dyDescent="0.5"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5"/>
      <c r="N83" s="10"/>
      <c r="O83" s="35"/>
      <c r="P83" s="49"/>
      <c r="Q83" s="10"/>
    </row>
    <row r="84" spans="1:18" s="3" customFormat="1" ht="39.9" customHeight="1" x14ac:dyDescent="0.5">
      <c r="A84" s="22">
        <v>12</v>
      </c>
      <c r="B84" s="61" t="s">
        <v>62</v>
      </c>
      <c r="C84" s="61"/>
      <c r="D84" s="61"/>
      <c r="E84" s="61"/>
      <c r="F84" s="61"/>
      <c r="G84" s="61"/>
      <c r="H84" s="61"/>
      <c r="I84" s="61"/>
      <c r="J84" s="61"/>
      <c r="K84" s="61"/>
      <c r="L84" s="21"/>
      <c r="M84" s="27"/>
      <c r="N84" s="19"/>
      <c r="O84" s="37">
        <f>A84</f>
        <v>12</v>
      </c>
      <c r="P84" s="51" t="str">
        <f>B84</f>
        <v>Cochez la phase ou se trouve la pénalité "épaules en avant" :</v>
      </c>
      <c r="Q84" s="19"/>
      <c r="R84" s="4"/>
    </row>
    <row r="85" spans="1:18" ht="9" customHeight="1" thickBot="1" x14ac:dyDescent="0.55000000000000004"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5"/>
      <c r="N85" s="10"/>
      <c r="O85" s="35"/>
      <c r="P85" s="49"/>
      <c r="Q85" s="10"/>
    </row>
    <row r="86" spans="1:18" ht="40.200000000000003" customHeight="1" thickBot="1" x14ac:dyDescent="0.55000000000000004">
      <c r="A86" s="34"/>
      <c r="B86" s="62" t="s">
        <v>15</v>
      </c>
      <c r="C86" s="62"/>
      <c r="D86" s="62"/>
      <c r="E86" s="10"/>
      <c r="F86" s="73" t="str">
        <f>IF(COUNTIF(A86:A89,"X")&gt;1,"",IF(M86="V","Bonne réponse",IF(M86="F",P86,"")))</f>
        <v/>
      </c>
      <c r="G86" s="74"/>
      <c r="H86" s="74"/>
      <c r="I86" s="74"/>
      <c r="J86" s="74"/>
      <c r="K86" s="79" t="str">
        <f>VLOOKUP(M86,Tableau,2,FALSE)</f>
        <v>IMGS3</v>
      </c>
      <c r="L86" s="24"/>
      <c r="M86" s="72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28"/>
      <c r="P86" s="91" t="s">
        <v>99</v>
      </c>
      <c r="Q86" s="10"/>
    </row>
    <row r="87" spans="1:18" ht="40.200000000000003" customHeight="1" thickBot="1" x14ac:dyDescent="0.55000000000000004">
      <c r="A87" s="34"/>
      <c r="B87" s="62" t="s">
        <v>17</v>
      </c>
      <c r="C87" s="62"/>
      <c r="D87" s="62"/>
      <c r="E87" s="10"/>
      <c r="F87" s="75"/>
      <c r="G87" s="76"/>
      <c r="H87" s="76"/>
      <c r="I87" s="76"/>
      <c r="J87" s="76"/>
      <c r="K87" s="79"/>
      <c r="L87" s="24"/>
      <c r="M87" s="72"/>
      <c r="N87" s="18" t="str">
        <f>IF(OR(A88="X",A89="X",A90="X"),"R",IF(AND(A87="x",O87="x"),"V",IF(AND(A87="x",O87=""),"F","R")))</f>
        <v>R</v>
      </c>
      <c r="O87" s="28"/>
      <c r="P87" s="92"/>
      <c r="Q87" s="10"/>
    </row>
    <row r="88" spans="1:18" ht="40.200000000000003" customHeight="1" thickBot="1" x14ac:dyDescent="0.55000000000000004">
      <c r="A88" s="34"/>
      <c r="B88" s="62" t="s">
        <v>16</v>
      </c>
      <c r="C88" s="62"/>
      <c r="D88" s="62"/>
      <c r="E88" s="10"/>
      <c r="F88" s="75"/>
      <c r="G88" s="76"/>
      <c r="H88" s="76"/>
      <c r="I88" s="76"/>
      <c r="J88" s="76"/>
      <c r="K88" s="79"/>
      <c r="L88" s="24"/>
      <c r="M88" s="72"/>
      <c r="N88" s="18" t="str">
        <f>IF(OR(A89="X",A90="X",A91="X"),"R",IF(AND(A88="x",O88="x"),"V",IF(AND(A88="x",O88=""),"F","R")))</f>
        <v>R</v>
      </c>
      <c r="O88" s="29"/>
      <c r="P88" s="92"/>
      <c r="Q88" s="10"/>
    </row>
    <row r="89" spans="1:18" ht="40.200000000000003" customHeight="1" thickBot="1" x14ac:dyDescent="0.55000000000000004">
      <c r="A89" s="34"/>
      <c r="B89" s="62" t="s">
        <v>63</v>
      </c>
      <c r="C89" s="62"/>
      <c r="D89" s="62"/>
      <c r="E89" s="10"/>
      <c r="F89" s="77"/>
      <c r="G89" s="78"/>
      <c r="H89" s="78"/>
      <c r="I89" s="78"/>
      <c r="J89" s="78"/>
      <c r="K89" s="79"/>
      <c r="L89" s="24"/>
      <c r="M89" s="72"/>
      <c r="N89" s="18" t="str">
        <f>IF(OR(A90="X",A91="X",A92="X"),"R",IF(AND(A89="x",O89="x"),"V",IF(AND(A89="x",O89=""),"F","R")))</f>
        <v>R</v>
      </c>
      <c r="O89" s="28" t="s">
        <v>0</v>
      </c>
      <c r="P89" s="93"/>
      <c r="Q89" s="10"/>
    </row>
    <row r="90" spans="1:18" ht="9" customHeight="1" x14ac:dyDescent="0.5"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5"/>
      <c r="N90" s="10"/>
      <c r="O90" s="35"/>
      <c r="P90" s="49"/>
      <c r="Q90" s="10"/>
    </row>
    <row r="91" spans="1:18" s="3" customFormat="1" ht="39.9" customHeight="1" x14ac:dyDescent="0.5">
      <c r="A91" s="22">
        <v>13</v>
      </c>
      <c r="B91" s="61" t="s">
        <v>64</v>
      </c>
      <c r="C91" s="61"/>
      <c r="D91" s="61"/>
      <c r="E91" s="61"/>
      <c r="F91" s="61"/>
      <c r="G91" s="61"/>
      <c r="H91" s="61"/>
      <c r="I91" s="61"/>
      <c r="J91" s="61"/>
      <c r="K91" s="61"/>
      <c r="L91" s="21"/>
      <c r="M91" s="27"/>
      <c r="N91" s="19"/>
      <c r="O91" s="37">
        <f>A91</f>
        <v>13</v>
      </c>
      <c r="P91" s="51" t="str">
        <f>B91</f>
        <v>Cochez la phase ou se trouve la pénalité "Hauteur insuffisante" :</v>
      </c>
      <c r="Q91" s="19"/>
      <c r="R91" s="4"/>
    </row>
    <row r="92" spans="1:18" ht="9" customHeight="1" thickBot="1" x14ac:dyDescent="0.55000000000000004"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5"/>
      <c r="N92" s="10"/>
      <c r="O92" s="35"/>
      <c r="P92" s="49"/>
      <c r="Q92" s="10"/>
    </row>
    <row r="93" spans="1:18" ht="40.200000000000003" customHeight="1" thickBot="1" x14ac:dyDescent="0.55000000000000004">
      <c r="A93" s="34"/>
      <c r="B93" s="62" t="s">
        <v>15</v>
      </c>
      <c r="C93" s="62"/>
      <c r="D93" s="62"/>
      <c r="E93" s="10"/>
      <c r="F93" s="73" t="str">
        <f>IF(COUNTIF(A93:A96,"X")&gt;1,"",IF(M93="V","Bonne réponse",IF(M93="F",P93,"")))</f>
        <v/>
      </c>
      <c r="G93" s="74"/>
      <c r="H93" s="74"/>
      <c r="I93" s="74"/>
      <c r="J93" s="74"/>
      <c r="K93" s="79" t="str">
        <f>VLOOKUP(M93,Tableau,2,FALSE)</f>
        <v>IMGS3</v>
      </c>
      <c r="L93" s="24"/>
      <c r="M93" s="72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28"/>
      <c r="P93" s="91" t="s">
        <v>100</v>
      </c>
      <c r="Q93" s="10"/>
    </row>
    <row r="94" spans="1:18" ht="40.200000000000003" customHeight="1" thickBot="1" x14ac:dyDescent="0.55000000000000004">
      <c r="A94" s="34"/>
      <c r="B94" s="62" t="s">
        <v>17</v>
      </c>
      <c r="C94" s="62"/>
      <c r="D94" s="62"/>
      <c r="E94" s="10"/>
      <c r="F94" s="75"/>
      <c r="G94" s="76"/>
      <c r="H94" s="76"/>
      <c r="I94" s="76"/>
      <c r="J94" s="76"/>
      <c r="K94" s="79"/>
      <c r="L94" s="24"/>
      <c r="M94" s="72"/>
      <c r="N94" s="18" t="str">
        <f>IF(OR(A95="X",A96="X",A97="X"),"R",IF(AND(A94="x",O94="x"),"V",IF(AND(A94="x",O94=""),"F","R")))</f>
        <v>R</v>
      </c>
      <c r="O94" s="28"/>
      <c r="P94" s="92"/>
      <c r="Q94" s="10"/>
    </row>
    <row r="95" spans="1:18" ht="40.200000000000003" customHeight="1" thickBot="1" x14ac:dyDescent="0.55000000000000004">
      <c r="A95" s="34"/>
      <c r="B95" s="62" t="s">
        <v>16</v>
      </c>
      <c r="C95" s="62"/>
      <c r="D95" s="62"/>
      <c r="E95" s="10"/>
      <c r="F95" s="75"/>
      <c r="G95" s="76"/>
      <c r="H95" s="76"/>
      <c r="I95" s="76"/>
      <c r="J95" s="76"/>
      <c r="K95" s="79"/>
      <c r="L95" s="24"/>
      <c r="M95" s="72"/>
      <c r="N95" s="18" t="str">
        <f>IF(OR(A96="X",A97="X",A98="X"),"R",IF(AND(A95="x",O95="x"),"V",IF(AND(A95="x",O95=""),"F","R")))</f>
        <v>R</v>
      </c>
      <c r="O95" s="28" t="s">
        <v>0</v>
      </c>
      <c r="P95" s="92"/>
      <c r="Q95" s="10"/>
    </row>
    <row r="96" spans="1:18" ht="40.200000000000003" customHeight="1" thickBot="1" x14ac:dyDescent="0.55000000000000004">
      <c r="A96" s="34"/>
      <c r="B96" s="62" t="s">
        <v>63</v>
      </c>
      <c r="C96" s="62"/>
      <c r="D96" s="62"/>
      <c r="E96" s="10"/>
      <c r="F96" s="77"/>
      <c r="G96" s="78"/>
      <c r="H96" s="78"/>
      <c r="I96" s="78"/>
      <c r="J96" s="78"/>
      <c r="K96" s="79"/>
      <c r="L96" s="24"/>
      <c r="M96" s="72"/>
      <c r="N96" s="18" t="str">
        <f>IF(OR(A97="X",A98="X",A99="X"),"R",IF(AND(A96="x",O96="x"),"V",IF(AND(A96="x",O96=""),"F","R")))</f>
        <v>R</v>
      </c>
      <c r="O96" s="28"/>
      <c r="P96" s="93"/>
      <c r="Q96" s="10"/>
    </row>
    <row r="97" spans="1:18" ht="9" customHeight="1" x14ac:dyDescent="0.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5"/>
      <c r="N97" s="10"/>
      <c r="O97" s="35"/>
      <c r="P97" s="49"/>
      <c r="Q97" s="10"/>
    </row>
    <row r="98" spans="1:18" s="3" customFormat="1" ht="39.9" customHeight="1" x14ac:dyDescent="0.5">
      <c r="A98" s="22">
        <v>14</v>
      </c>
      <c r="B98" s="61" t="s">
        <v>114</v>
      </c>
      <c r="C98" s="61"/>
      <c r="D98" s="61"/>
      <c r="E98" s="61"/>
      <c r="F98" s="61"/>
      <c r="G98" s="61"/>
      <c r="H98" s="61"/>
      <c r="I98" s="61"/>
      <c r="J98" s="61"/>
      <c r="K98" s="61"/>
      <c r="L98" s="21"/>
      <c r="M98" s="27"/>
      <c r="N98" s="19"/>
      <c r="O98" s="37">
        <f>A98</f>
        <v>14</v>
      </c>
      <c r="P98" s="51" t="str">
        <f>B98</f>
        <v>La gymnaste annonce le saut Tsukahara tendu et réalise le saut Tsukahara groupé. Que faites-vous ?</v>
      </c>
      <c r="Q98" s="19"/>
      <c r="R98" s="4"/>
    </row>
    <row r="99" spans="1:18" ht="9" customHeight="1" thickBot="1" x14ac:dyDescent="0.55000000000000004"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5"/>
      <c r="N99" s="10"/>
      <c r="O99" s="35"/>
      <c r="P99" s="49"/>
      <c r="Q99" s="10"/>
    </row>
    <row r="100" spans="1:18" ht="40.200000000000003" customHeight="1" thickBot="1" x14ac:dyDescent="0.55000000000000004">
      <c r="A100" s="34"/>
      <c r="B100" s="63" t="s">
        <v>6</v>
      </c>
      <c r="C100" s="63"/>
      <c r="D100" s="63"/>
      <c r="E100" s="10"/>
      <c r="F100" s="73" t="str">
        <f>IF(COUNTIF(A100:A103,"X")&gt;1,"",IF(M100="V","Bonne réponse",IF(M100="F",P100,"")))</f>
        <v/>
      </c>
      <c r="G100" s="74"/>
      <c r="H100" s="74"/>
      <c r="I100" s="74"/>
      <c r="J100" s="74"/>
      <c r="K100" s="79" t="str">
        <f>VLOOKUP(M100,Tableau,2,FALSE)</f>
        <v>IMGS3</v>
      </c>
      <c r="L100" s="24"/>
      <c r="M100" s="72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28"/>
      <c r="P100" s="91" t="s">
        <v>101</v>
      </c>
      <c r="Q100" s="10"/>
    </row>
    <row r="101" spans="1:18" ht="40.200000000000003" customHeight="1" thickBot="1" x14ac:dyDescent="0.55000000000000004">
      <c r="A101" s="34"/>
      <c r="B101" s="64" t="s">
        <v>5</v>
      </c>
      <c r="C101" s="65"/>
      <c r="D101" s="66"/>
      <c r="E101" s="10"/>
      <c r="F101" s="75"/>
      <c r="G101" s="76"/>
      <c r="H101" s="76"/>
      <c r="I101" s="76"/>
      <c r="J101" s="76"/>
      <c r="K101" s="79"/>
      <c r="L101" s="24"/>
      <c r="M101" s="72"/>
      <c r="N101" s="18" t="str">
        <f>IF(OR(A102="X",A103="X",A104="X"),"R",IF(AND(A101="x",O101="x"),"V",IF(AND(A101="x",O101=""),"F","R")))</f>
        <v>R</v>
      </c>
      <c r="O101" s="28"/>
      <c r="P101" s="92"/>
      <c r="Q101" s="10"/>
    </row>
    <row r="102" spans="1:18" ht="40.200000000000003" customHeight="1" thickBot="1" x14ac:dyDescent="0.55000000000000004">
      <c r="A102" s="34"/>
      <c r="B102" s="63" t="s">
        <v>8</v>
      </c>
      <c r="C102" s="63"/>
      <c r="D102" s="63"/>
      <c r="E102" s="10"/>
      <c r="F102" s="75"/>
      <c r="G102" s="76"/>
      <c r="H102" s="76"/>
      <c r="I102" s="76"/>
      <c r="J102" s="76"/>
      <c r="K102" s="79"/>
      <c r="L102" s="24"/>
      <c r="M102" s="72"/>
      <c r="N102" s="18" t="str">
        <f>IF(OR(A103="X",A104="X",A105="X"),"R",IF(AND(A102="x",O102="x"),"V",IF(AND(A102="x",O102=""),"F","R")))</f>
        <v>R</v>
      </c>
      <c r="O102" s="28"/>
      <c r="P102" s="92"/>
      <c r="Q102" s="10"/>
    </row>
    <row r="103" spans="1:18" ht="40.200000000000003" customHeight="1" thickBot="1" x14ac:dyDescent="0.55000000000000004">
      <c r="A103" s="34"/>
      <c r="B103" s="63" t="s">
        <v>2</v>
      </c>
      <c r="C103" s="63"/>
      <c r="D103" s="63"/>
      <c r="E103" s="10"/>
      <c r="F103" s="77"/>
      <c r="G103" s="78"/>
      <c r="H103" s="78"/>
      <c r="I103" s="78"/>
      <c r="J103" s="78"/>
      <c r="K103" s="79"/>
      <c r="L103" s="24"/>
      <c r="M103" s="72"/>
      <c r="N103" s="18" t="str">
        <f>IF(OR(A104="X",A105="X",A106="X"),"R",IF(AND(A103="x",O103="x"),"V",IF(AND(A103="x",O103=""),"F","R")))</f>
        <v>R</v>
      </c>
      <c r="O103" s="28" t="s">
        <v>0</v>
      </c>
      <c r="P103" s="93"/>
      <c r="Q103" s="10"/>
    </row>
    <row r="104" spans="1:18" ht="9" customHeight="1" x14ac:dyDescent="0.5"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5"/>
      <c r="N104" s="10"/>
      <c r="O104" s="35"/>
      <c r="P104" s="49"/>
      <c r="Q104" s="10"/>
    </row>
    <row r="105" spans="1:18" s="3" customFormat="1" ht="39.9" customHeight="1" x14ac:dyDescent="0.5">
      <c r="A105" s="22">
        <v>15</v>
      </c>
      <c r="B105" s="61" t="s">
        <v>65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21"/>
      <c r="M105" s="27"/>
      <c r="N105" s="19"/>
      <c r="O105" s="37">
        <f>A105</f>
        <v>15</v>
      </c>
      <c r="P105" s="51" t="str">
        <f>B105</f>
        <v>La gymnaste réalise le saut "Renversement AV avec 1 tour pendant le 2ème envol. Cochez la bonne réponse :</v>
      </c>
      <c r="Q105" s="19"/>
      <c r="R105" s="4"/>
    </row>
    <row r="106" spans="1:18" ht="9" customHeight="1" thickBot="1" x14ac:dyDescent="0.55000000000000004"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5"/>
      <c r="N106" s="10"/>
      <c r="O106" s="35"/>
      <c r="P106" s="49"/>
      <c r="Q106" s="10"/>
    </row>
    <row r="107" spans="1:18" ht="140.1" customHeight="1" thickBot="1" x14ac:dyDescent="0.55000000000000004">
      <c r="A107" s="34"/>
      <c r="B107" s="67"/>
      <c r="C107" s="67"/>
      <c r="D107" s="67"/>
      <c r="E107" s="10"/>
      <c r="F107" s="73" t="str">
        <f>IF(COUNTIF(A107:A110,"X")&gt;1,"",IF(M107="V","Bonne réponse",IF(M107="F",P107,"")))</f>
        <v/>
      </c>
      <c r="G107" s="74"/>
      <c r="H107" s="74"/>
      <c r="I107" s="74"/>
      <c r="J107" s="74"/>
      <c r="K107" s="79" t="str">
        <f>VLOOKUP(M107,Tableau,2,FALSE)</f>
        <v>IMGS3</v>
      </c>
      <c r="L107" s="24"/>
      <c r="M107" s="72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28"/>
      <c r="P107" s="91" t="s">
        <v>102</v>
      </c>
      <c r="Q107" s="10"/>
    </row>
    <row r="108" spans="1:18" ht="140.1" customHeight="1" thickBot="1" x14ac:dyDescent="0.55000000000000004">
      <c r="A108" s="34"/>
      <c r="B108" s="67"/>
      <c r="C108" s="67"/>
      <c r="D108" s="67"/>
      <c r="E108" s="10"/>
      <c r="F108" s="75"/>
      <c r="G108" s="76"/>
      <c r="H108" s="76"/>
      <c r="I108" s="76"/>
      <c r="J108" s="76"/>
      <c r="K108" s="79"/>
      <c r="L108" s="24"/>
      <c r="M108" s="72"/>
      <c r="N108" s="18" t="str">
        <f>IF(OR(A109="X",A110="X",A111="X"),"R",IF(AND(A108="x",O108="x"),"V",IF(AND(A108="x",O108=""),"F","R")))</f>
        <v>R</v>
      </c>
      <c r="O108" s="28" t="s">
        <v>0</v>
      </c>
      <c r="P108" s="92"/>
      <c r="Q108" s="10"/>
    </row>
    <row r="109" spans="1:18" ht="140.1" customHeight="1" thickBot="1" x14ac:dyDescent="0.55000000000000004">
      <c r="A109" s="34"/>
      <c r="B109" s="67"/>
      <c r="C109" s="67"/>
      <c r="D109" s="67"/>
      <c r="E109" s="10"/>
      <c r="F109" s="75"/>
      <c r="G109" s="76"/>
      <c r="H109" s="76"/>
      <c r="I109" s="76"/>
      <c r="J109" s="76"/>
      <c r="K109" s="79"/>
      <c r="L109" s="24"/>
      <c r="M109" s="72"/>
      <c r="N109" s="18" t="str">
        <f>IF(OR(A110="X",A111="X",A112="X"),"R",IF(AND(A109="x",O109="x"),"V",IF(AND(A109="x",O109=""),"F","R")))</f>
        <v>R</v>
      </c>
      <c r="O109" s="28"/>
      <c r="P109" s="92"/>
      <c r="Q109" s="10"/>
    </row>
    <row r="110" spans="1:18" ht="140.1" customHeight="1" thickBot="1" x14ac:dyDescent="0.55000000000000004">
      <c r="A110" s="34"/>
      <c r="B110" s="67"/>
      <c r="C110" s="67"/>
      <c r="D110" s="67"/>
      <c r="E110" s="10"/>
      <c r="F110" s="77"/>
      <c r="G110" s="78"/>
      <c r="H110" s="78"/>
      <c r="I110" s="78"/>
      <c r="J110" s="78"/>
      <c r="K110" s="79"/>
      <c r="L110" s="24"/>
      <c r="M110" s="72"/>
      <c r="N110" s="18" t="str">
        <f>IF(OR(A111="X",A112="X",A113="X"),"R",IF(AND(A110="x",O110="x"),"V",IF(AND(A110="x",O110=""),"F","R")))</f>
        <v>R</v>
      </c>
      <c r="O110" s="28"/>
      <c r="P110" s="93"/>
      <c r="Q110" s="10"/>
    </row>
    <row r="111" spans="1:18" ht="9" customHeight="1" x14ac:dyDescent="0.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5"/>
      <c r="N111" s="10"/>
      <c r="O111" s="35"/>
      <c r="P111" s="49"/>
      <c r="Q111" s="10"/>
    </row>
    <row r="112" spans="1:18" s="3" customFormat="1" ht="39.9" customHeight="1" x14ac:dyDescent="0.5">
      <c r="A112" s="22">
        <v>16</v>
      </c>
      <c r="B112" s="94" t="s">
        <v>66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21"/>
      <c r="M112" s="27"/>
      <c r="N112" s="19"/>
      <c r="O112" s="37">
        <f>A112</f>
        <v>16</v>
      </c>
      <c r="P112" s="51" t="str">
        <f>B112</f>
        <v>Quelle est la pénalité pour "longueur insuffisante" ?</v>
      </c>
      <c r="Q112" s="19"/>
      <c r="R112" s="4"/>
    </row>
    <row r="113" spans="1:18" ht="9" customHeight="1" thickBot="1" x14ac:dyDescent="0.55000000000000004"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5"/>
      <c r="N113" s="10"/>
      <c r="O113" s="35"/>
      <c r="P113" s="49"/>
      <c r="Q113" s="10"/>
    </row>
    <row r="114" spans="1:18" ht="40.200000000000003" customHeight="1" thickBot="1" x14ac:dyDescent="0.55000000000000004">
      <c r="A114" s="34"/>
      <c r="B114" s="62" t="s">
        <v>6</v>
      </c>
      <c r="C114" s="62"/>
      <c r="D114" s="62"/>
      <c r="E114" s="10"/>
      <c r="F114" s="73" t="str">
        <f>IF(COUNTIF(A114:A117,"X")&gt;1,"",IF(M114="V","Bonne réponse",IF(M114="F",P114,"")))</f>
        <v/>
      </c>
      <c r="G114" s="74"/>
      <c r="H114" s="74"/>
      <c r="I114" s="74"/>
      <c r="J114" s="74"/>
      <c r="K114" s="79" t="str">
        <f>VLOOKUP(M114,Tableau,2,FALSE)</f>
        <v>IMGS3</v>
      </c>
      <c r="L114" s="24"/>
      <c r="M114" s="72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28"/>
      <c r="P114" s="91" t="s">
        <v>103</v>
      </c>
      <c r="Q114" s="10"/>
    </row>
    <row r="115" spans="1:18" ht="40.200000000000003" customHeight="1" thickBot="1" x14ac:dyDescent="0.55000000000000004">
      <c r="A115" s="34"/>
      <c r="B115" s="62" t="s">
        <v>21</v>
      </c>
      <c r="C115" s="62"/>
      <c r="D115" s="62"/>
      <c r="E115" s="10"/>
      <c r="F115" s="75"/>
      <c r="G115" s="76"/>
      <c r="H115" s="76"/>
      <c r="I115" s="76"/>
      <c r="J115" s="76"/>
      <c r="K115" s="79"/>
      <c r="L115" s="24"/>
      <c r="M115" s="72"/>
      <c r="N115" s="18" t="str">
        <f>IF(OR(A116="X",A117="X",A118="X"),"R",IF(AND(A115="x",O115="x"),"V",IF(AND(A115="x",O115=""),"F","R")))</f>
        <v>R</v>
      </c>
      <c r="O115" s="28"/>
      <c r="P115" s="92"/>
      <c r="Q115" s="10"/>
    </row>
    <row r="116" spans="1:18" ht="40.200000000000003" customHeight="1" thickBot="1" x14ac:dyDescent="0.55000000000000004">
      <c r="A116" s="34"/>
      <c r="B116" s="62" t="s">
        <v>11</v>
      </c>
      <c r="C116" s="62"/>
      <c r="D116" s="62"/>
      <c r="E116" s="10"/>
      <c r="F116" s="75"/>
      <c r="G116" s="76"/>
      <c r="H116" s="76"/>
      <c r="I116" s="76"/>
      <c r="J116" s="76"/>
      <c r="K116" s="79"/>
      <c r="L116" s="24"/>
      <c r="M116" s="72"/>
      <c r="N116" s="18" t="str">
        <f>IF(OR(A117="X",A118="X",A119="X"),"R",IF(AND(A116="x",O116="x"),"V",IF(AND(A116="x",O116=""),"F","R")))</f>
        <v>R</v>
      </c>
      <c r="O116" s="28"/>
      <c r="P116" s="92"/>
      <c r="Q116" s="10"/>
    </row>
    <row r="117" spans="1:18" ht="40.200000000000003" customHeight="1" thickBot="1" x14ac:dyDescent="0.55000000000000004">
      <c r="A117" s="34"/>
      <c r="B117" s="62" t="s">
        <v>10</v>
      </c>
      <c r="C117" s="62"/>
      <c r="D117" s="62"/>
      <c r="E117" s="10"/>
      <c r="F117" s="77"/>
      <c r="G117" s="78"/>
      <c r="H117" s="78"/>
      <c r="I117" s="78"/>
      <c r="J117" s="78"/>
      <c r="K117" s="79"/>
      <c r="L117" s="24"/>
      <c r="M117" s="72"/>
      <c r="N117" s="18" t="str">
        <f>IF(OR(A118="X",A119="X",A120="X"),"R",IF(AND(A117="x",O117="x"),"V",IF(AND(A117="x",O117=""),"F","R")))</f>
        <v>R</v>
      </c>
      <c r="O117" s="28" t="s">
        <v>0</v>
      </c>
      <c r="P117" s="93"/>
      <c r="Q117" s="10"/>
    </row>
    <row r="118" spans="1:18" ht="9" customHeight="1" x14ac:dyDescent="0.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5"/>
      <c r="N118" s="10"/>
      <c r="O118" s="35"/>
      <c r="P118" s="49"/>
      <c r="Q118" s="10"/>
    </row>
    <row r="119" spans="1:18" s="3" customFormat="1" ht="39.9" customHeight="1" x14ac:dyDescent="0.5">
      <c r="A119" s="22">
        <v>17</v>
      </c>
      <c r="B119" s="61" t="s">
        <v>67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21"/>
      <c r="M119" s="27"/>
      <c r="N119" s="19"/>
      <c r="O119" s="37">
        <f>A119</f>
        <v>17</v>
      </c>
      <c r="P119" s="51" t="str">
        <f>B119</f>
        <v>Quelle est la pénalité pour "Pas de passage à la verticale" ?</v>
      </c>
      <c r="Q119" s="19"/>
      <c r="R119" s="4"/>
    </row>
    <row r="120" spans="1:18" ht="9" customHeight="1" thickBot="1" x14ac:dyDescent="0.55000000000000004"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5"/>
      <c r="N120" s="10"/>
      <c r="O120" s="35"/>
      <c r="P120" s="49"/>
      <c r="Q120" s="10"/>
    </row>
    <row r="121" spans="1:18" ht="40.200000000000003" customHeight="1" thickBot="1" x14ac:dyDescent="0.55000000000000004">
      <c r="A121" s="34"/>
      <c r="B121" s="62" t="s">
        <v>22</v>
      </c>
      <c r="C121" s="62"/>
      <c r="D121" s="62"/>
      <c r="E121" s="10"/>
      <c r="F121" s="73" t="str">
        <f>IF(COUNTIF(A121:A124,"X")&gt;1,"",IF(M121="V","Bonne réponse",IF(M121="F",P121,"")))</f>
        <v/>
      </c>
      <c r="G121" s="74"/>
      <c r="H121" s="74"/>
      <c r="I121" s="74"/>
      <c r="J121" s="74"/>
      <c r="K121" s="79" t="str">
        <f>VLOOKUP(M121,Tableau,2,FALSE)</f>
        <v>IMGS3</v>
      </c>
      <c r="L121" s="24"/>
      <c r="M121" s="72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28" t="s">
        <v>0</v>
      </c>
      <c r="P121" s="91" t="s">
        <v>104</v>
      </c>
      <c r="Q121" s="10"/>
    </row>
    <row r="122" spans="1:18" ht="40.200000000000003" customHeight="1" thickBot="1" x14ac:dyDescent="0.55000000000000004">
      <c r="A122" s="34"/>
      <c r="B122" s="62" t="s">
        <v>6</v>
      </c>
      <c r="C122" s="62"/>
      <c r="D122" s="62"/>
      <c r="E122" s="10"/>
      <c r="F122" s="75"/>
      <c r="G122" s="76"/>
      <c r="H122" s="76"/>
      <c r="I122" s="76"/>
      <c r="J122" s="76"/>
      <c r="K122" s="79"/>
      <c r="L122" s="24"/>
      <c r="M122" s="72"/>
      <c r="N122" s="18" t="str">
        <f>IF(OR(A123="X",A124="X",A125="X"),"R",IF(AND(A122="x",O122="x"),"V",IF(AND(A122="x",O122=""),"F","R")))</f>
        <v>R</v>
      </c>
      <c r="O122" s="28"/>
      <c r="P122" s="92"/>
      <c r="Q122" s="10"/>
    </row>
    <row r="123" spans="1:18" ht="40.200000000000003" customHeight="1" thickBot="1" x14ac:dyDescent="0.55000000000000004">
      <c r="A123" s="34"/>
      <c r="B123" s="62" t="s">
        <v>21</v>
      </c>
      <c r="C123" s="62"/>
      <c r="D123" s="62"/>
      <c r="E123" s="10"/>
      <c r="F123" s="75"/>
      <c r="G123" s="76"/>
      <c r="H123" s="76"/>
      <c r="I123" s="76"/>
      <c r="J123" s="76"/>
      <c r="K123" s="79"/>
      <c r="L123" s="24"/>
      <c r="M123" s="72"/>
      <c r="N123" s="18" t="str">
        <f>IF(OR(A124="X",A125="X",A126="X"),"R",IF(AND(A123="x",O123="x"),"V",IF(AND(A123="x",O123=""),"F","R")))</f>
        <v>R</v>
      </c>
      <c r="O123" s="28"/>
      <c r="P123" s="92"/>
      <c r="Q123" s="10"/>
    </row>
    <row r="124" spans="1:18" ht="40.200000000000003" customHeight="1" thickBot="1" x14ac:dyDescent="0.55000000000000004">
      <c r="A124" s="34"/>
      <c r="B124" s="62" t="s">
        <v>19</v>
      </c>
      <c r="C124" s="62"/>
      <c r="D124" s="62"/>
      <c r="E124" s="10"/>
      <c r="F124" s="77"/>
      <c r="G124" s="78"/>
      <c r="H124" s="78"/>
      <c r="I124" s="78"/>
      <c r="J124" s="78"/>
      <c r="K124" s="79"/>
      <c r="L124" s="24"/>
      <c r="M124" s="72"/>
      <c r="N124" s="18" t="str">
        <f>IF(OR(A125="X",A126="X",A127="X"),"R",IF(AND(A124="x",O124="x"),"V",IF(AND(A124="x",O124=""),"F","R")))</f>
        <v>R</v>
      </c>
      <c r="O124" s="28"/>
      <c r="P124" s="93"/>
      <c r="Q124" s="10"/>
    </row>
    <row r="125" spans="1:18" ht="9" customHeight="1" x14ac:dyDescent="0.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5"/>
      <c r="N125" s="10"/>
      <c r="O125" s="35"/>
      <c r="P125" s="49"/>
      <c r="Q125" s="10"/>
    </row>
    <row r="126" spans="1:18" s="3" customFormat="1" ht="39.9" customHeight="1" x14ac:dyDescent="0.5">
      <c r="A126" s="22">
        <v>18</v>
      </c>
      <c r="B126" s="61" t="s">
        <v>68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21"/>
      <c r="M126" s="27"/>
      <c r="N126" s="19"/>
      <c r="O126" s="37">
        <f>A126</f>
        <v>18</v>
      </c>
      <c r="P126" s="51" t="str">
        <f>B126</f>
        <v>Quelle est la pénalité pour "manque de maintien de la position corps tendu" ?</v>
      </c>
      <c r="Q126" s="19"/>
      <c r="R126" s="4"/>
    </row>
    <row r="127" spans="1:18" ht="9" customHeight="1" thickBot="1" x14ac:dyDescent="0.55000000000000004"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5"/>
      <c r="N127" s="10"/>
      <c r="O127" s="35"/>
      <c r="P127" s="49"/>
      <c r="Q127" s="10"/>
    </row>
    <row r="128" spans="1:18" ht="40.200000000000003" customHeight="1" thickBot="1" x14ac:dyDescent="0.55000000000000004">
      <c r="A128" s="34"/>
      <c r="B128" s="62" t="s">
        <v>6</v>
      </c>
      <c r="C128" s="62"/>
      <c r="D128" s="62"/>
      <c r="E128" s="10"/>
      <c r="F128" s="73" t="str">
        <f>IF(COUNTIF(A128:A131,"X")&gt;1,"",IF(M128="V","Bonne réponse",IF(M128="F",P128,"")))</f>
        <v/>
      </c>
      <c r="G128" s="74"/>
      <c r="H128" s="74"/>
      <c r="I128" s="74"/>
      <c r="J128" s="74"/>
      <c r="K128" s="79" t="str">
        <f>VLOOKUP(M128,Tableau,2,FALSE)</f>
        <v>IMGS3</v>
      </c>
      <c r="L128" s="24"/>
      <c r="M128" s="72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28"/>
      <c r="P128" s="91" t="s">
        <v>103</v>
      </c>
      <c r="Q128" s="10"/>
    </row>
    <row r="129" spans="1:18" ht="40.200000000000003" customHeight="1" thickBot="1" x14ac:dyDescent="0.55000000000000004">
      <c r="A129" s="34"/>
      <c r="B129" s="62" t="s">
        <v>10</v>
      </c>
      <c r="C129" s="62"/>
      <c r="D129" s="62"/>
      <c r="E129" s="10"/>
      <c r="F129" s="75"/>
      <c r="G129" s="76"/>
      <c r="H129" s="76"/>
      <c r="I129" s="76"/>
      <c r="J129" s="76"/>
      <c r="K129" s="79"/>
      <c r="L129" s="24"/>
      <c r="M129" s="72"/>
      <c r="N129" s="18" t="str">
        <f>IF(OR(A130="X",A131="X",A132="X"),"R",IF(AND(A129="x",O129="x"),"V",IF(AND(A129="x",O129=""),"F","R")))</f>
        <v>R</v>
      </c>
      <c r="O129" s="28" t="s">
        <v>0</v>
      </c>
      <c r="P129" s="92"/>
      <c r="Q129" s="10"/>
    </row>
    <row r="130" spans="1:18" ht="40.200000000000003" customHeight="1" thickBot="1" x14ac:dyDescent="0.55000000000000004">
      <c r="A130" s="34"/>
      <c r="B130" s="62" t="s">
        <v>5</v>
      </c>
      <c r="C130" s="62"/>
      <c r="D130" s="62"/>
      <c r="E130" s="10"/>
      <c r="F130" s="75"/>
      <c r="G130" s="76"/>
      <c r="H130" s="76"/>
      <c r="I130" s="76"/>
      <c r="J130" s="76"/>
      <c r="K130" s="79"/>
      <c r="L130" s="24"/>
      <c r="M130" s="72"/>
      <c r="N130" s="18" t="str">
        <f>IF(OR(A131="X",A132="X",A133="X"),"R",IF(AND(A130="x",O130="x"),"V",IF(AND(A130="x",O130=""),"F","R")))</f>
        <v>R</v>
      </c>
      <c r="O130" s="28"/>
      <c r="P130" s="92"/>
      <c r="Q130" s="10"/>
    </row>
    <row r="131" spans="1:18" ht="40.200000000000003" customHeight="1" thickBot="1" x14ac:dyDescent="0.55000000000000004">
      <c r="A131" s="34"/>
      <c r="B131" s="62" t="s">
        <v>4</v>
      </c>
      <c r="C131" s="62"/>
      <c r="D131" s="62"/>
      <c r="E131" s="10"/>
      <c r="F131" s="77"/>
      <c r="G131" s="78"/>
      <c r="H131" s="78"/>
      <c r="I131" s="78"/>
      <c r="J131" s="78"/>
      <c r="K131" s="79"/>
      <c r="L131" s="24"/>
      <c r="M131" s="72"/>
      <c r="N131" s="18" t="str">
        <f>IF(OR(A132="X",A133="X",A134="X"),"R",IF(AND(A131="x",O131="x"),"V",IF(AND(A131="x",O131=""),"F","R")))</f>
        <v>R</v>
      </c>
      <c r="O131" s="28"/>
      <c r="P131" s="93"/>
      <c r="Q131" s="10"/>
    </row>
    <row r="132" spans="1:18" ht="10.5" customHeight="1" x14ac:dyDescent="0.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5"/>
      <c r="N132" s="10"/>
      <c r="O132" s="35"/>
      <c r="P132" s="49"/>
      <c r="Q132" s="10"/>
    </row>
    <row r="133" spans="1:18" s="3" customFormat="1" ht="39.9" customHeight="1" x14ac:dyDescent="0.5">
      <c r="A133" s="22">
        <v>19</v>
      </c>
      <c r="B133" s="61" t="s">
        <v>69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21"/>
      <c r="M133" s="27"/>
      <c r="N133" s="19"/>
      <c r="O133" s="37">
        <f>A133</f>
        <v>19</v>
      </c>
      <c r="P133" s="51" t="str">
        <f>B133</f>
        <v>Dans quelle phase du saut se trouve la pénalité "manque de maintien de la position corps tendu" ?</v>
      </c>
      <c r="Q133" s="19"/>
      <c r="R133" s="4"/>
    </row>
    <row r="134" spans="1:18" ht="10.5" customHeight="1" thickBot="1" x14ac:dyDescent="0.55000000000000004"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5"/>
      <c r="N134" s="10"/>
      <c r="O134" s="35"/>
      <c r="P134" s="49"/>
      <c r="Q134" s="10"/>
    </row>
    <row r="135" spans="1:18" ht="40.200000000000003" customHeight="1" thickBot="1" x14ac:dyDescent="0.55000000000000004">
      <c r="A135" s="34"/>
      <c r="B135" s="62" t="s">
        <v>70</v>
      </c>
      <c r="C135" s="62"/>
      <c r="D135" s="62"/>
      <c r="E135" s="10"/>
      <c r="F135" s="73" t="str">
        <f>IF(COUNTIF(A135:A138,"X")&gt;1,"",IF(M135="V","Bonne réponse",IF(M135="F",P135,"")))</f>
        <v/>
      </c>
      <c r="G135" s="74"/>
      <c r="H135" s="74"/>
      <c r="I135" s="74"/>
      <c r="J135" s="74"/>
      <c r="K135" s="79" t="str">
        <f>VLOOKUP(M135,Tableau,2,FALSE)</f>
        <v>IMGS3</v>
      </c>
      <c r="L135" s="24"/>
      <c r="M135" s="72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28"/>
      <c r="P135" s="91" t="s">
        <v>100</v>
      </c>
      <c r="Q135" s="10"/>
    </row>
    <row r="136" spans="1:18" ht="40.200000000000003" customHeight="1" thickBot="1" x14ac:dyDescent="0.55000000000000004">
      <c r="A136" s="34"/>
      <c r="B136" s="62" t="s">
        <v>17</v>
      </c>
      <c r="C136" s="62"/>
      <c r="D136" s="62"/>
      <c r="E136" s="10"/>
      <c r="F136" s="75"/>
      <c r="G136" s="76"/>
      <c r="H136" s="76"/>
      <c r="I136" s="76"/>
      <c r="J136" s="76"/>
      <c r="K136" s="79"/>
      <c r="L136" s="24"/>
      <c r="M136" s="72"/>
      <c r="N136" s="18" t="str">
        <f>IF(OR(A137="X",A138="X",A139="X"),"R",IF(AND(A136="x",O136="x"),"V",IF(AND(A136="x",O136=""),"F","R")))</f>
        <v>R</v>
      </c>
      <c r="O136" s="28"/>
      <c r="P136" s="92"/>
      <c r="Q136" s="10"/>
    </row>
    <row r="137" spans="1:18" ht="40.200000000000003" customHeight="1" thickBot="1" x14ac:dyDescent="0.55000000000000004">
      <c r="A137" s="34"/>
      <c r="B137" s="62" t="s">
        <v>16</v>
      </c>
      <c r="C137" s="62"/>
      <c r="D137" s="62"/>
      <c r="E137" s="10"/>
      <c r="F137" s="75"/>
      <c r="G137" s="76"/>
      <c r="H137" s="76"/>
      <c r="I137" s="76"/>
      <c r="J137" s="76"/>
      <c r="K137" s="79"/>
      <c r="L137" s="24"/>
      <c r="M137" s="72"/>
      <c r="N137" s="18" t="str">
        <f>IF(OR(A138="X",A139="X",A140="X"),"R",IF(AND(A137="x",O137="x"),"V",IF(AND(A137="x",O137=""),"F","R")))</f>
        <v>R</v>
      </c>
      <c r="O137" s="28" t="s">
        <v>0</v>
      </c>
      <c r="P137" s="92"/>
      <c r="Q137" s="10"/>
    </row>
    <row r="138" spans="1:18" ht="40.200000000000003" customHeight="1" thickBot="1" x14ac:dyDescent="0.55000000000000004">
      <c r="A138" s="34"/>
      <c r="B138" s="62" t="s">
        <v>18</v>
      </c>
      <c r="C138" s="62"/>
      <c r="D138" s="62"/>
      <c r="E138" s="10"/>
      <c r="F138" s="77"/>
      <c r="G138" s="78"/>
      <c r="H138" s="78"/>
      <c r="I138" s="78"/>
      <c r="J138" s="78"/>
      <c r="K138" s="79"/>
      <c r="L138" s="24"/>
      <c r="M138" s="72"/>
      <c r="N138" s="18" t="str">
        <f>IF(OR(A139="X",A140="X",A141="X"),"R",IF(AND(A138="x",O138="x"),"V",IF(AND(A138="x",O138=""),"F","R")))</f>
        <v>R</v>
      </c>
      <c r="O138" s="28"/>
      <c r="P138" s="93"/>
      <c r="Q138" s="10"/>
    </row>
    <row r="139" spans="1:18" ht="9" customHeight="1" x14ac:dyDescent="0.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5"/>
      <c r="N139" s="10"/>
      <c r="O139" s="35"/>
      <c r="P139" s="49"/>
      <c r="Q139" s="10"/>
    </row>
    <row r="140" spans="1:18" s="3" customFormat="1" ht="39.9" customHeight="1" x14ac:dyDescent="0.5">
      <c r="A140" s="22">
        <v>20</v>
      </c>
      <c r="B140" s="61" t="s">
        <v>71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21"/>
      <c r="M140" s="27"/>
      <c r="N140" s="19"/>
      <c r="O140" s="37">
        <f>A140</f>
        <v>20</v>
      </c>
      <c r="P140" s="51" t="str">
        <f>B140</f>
        <v>Quelle est la pénalité pour "Appuis décalés alternatifs des mains" ?</v>
      </c>
      <c r="Q140" s="19"/>
      <c r="R140" s="4"/>
    </row>
    <row r="141" spans="1:18" ht="9" customHeight="1" thickBot="1" x14ac:dyDescent="0.55000000000000004"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5"/>
      <c r="N141" s="10"/>
      <c r="O141" s="35"/>
      <c r="P141" s="49"/>
      <c r="Q141" s="10"/>
    </row>
    <row r="142" spans="1:18" ht="40.200000000000003" customHeight="1" thickBot="1" x14ac:dyDescent="0.55000000000000004">
      <c r="A142" s="34"/>
      <c r="B142" s="62" t="s">
        <v>6</v>
      </c>
      <c r="C142" s="62"/>
      <c r="D142" s="62"/>
      <c r="E142" s="10"/>
      <c r="F142" s="73" t="str">
        <f>IF(COUNTIF(A142:A145,"X")&gt;1,"",IF(M142="V","Bonne réponse",IF(M142="F",P142,"")))</f>
        <v/>
      </c>
      <c r="G142" s="74"/>
      <c r="H142" s="74"/>
      <c r="I142" s="74"/>
      <c r="J142" s="74"/>
      <c r="K142" s="79" t="str">
        <f>VLOOKUP(M142,Tableau,2,FALSE)</f>
        <v>IMGS3</v>
      </c>
      <c r="L142" s="24"/>
      <c r="M142" s="72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28"/>
      <c r="P142" s="91" t="s">
        <v>103</v>
      </c>
      <c r="Q142" s="10"/>
    </row>
    <row r="143" spans="1:18" ht="40.200000000000003" customHeight="1" thickBot="1" x14ac:dyDescent="0.55000000000000004">
      <c r="A143" s="34"/>
      <c r="B143" s="62" t="s">
        <v>11</v>
      </c>
      <c r="C143" s="62"/>
      <c r="D143" s="62"/>
      <c r="E143" s="10"/>
      <c r="F143" s="75"/>
      <c r="G143" s="76"/>
      <c r="H143" s="76"/>
      <c r="I143" s="76"/>
      <c r="J143" s="76"/>
      <c r="K143" s="79"/>
      <c r="L143" s="24"/>
      <c r="M143" s="72"/>
      <c r="N143" s="18" t="str">
        <f>IF(OR(A144="X",A145="X",A146="X"),"R",IF(AND(A143="x",O143="x"),"V",IF(AND(A143="x",O143=""),"F","R")))</f>
        <v>R</v>
      </c>
      <c r="O143" s="28"/>
      <c r="P143" s="92"/>
      <c r="Q143" s="10"/>
    </row>
    <row r="144" spans="1:18" ht="40.200000000000003" customHeight="1" thickBot="1" x14ac:dyDescent="0.55000000000000004">
      <c r="A144" s="34"/>
      <c r="B144" s="62" t="s">
        <v>10</v>
      </c>
      <c r="C144" s="62"/>
      <c r="D144" s="62"/>
      <c r="E144" s="10"/>
      <c r="F144" s="75"/>
      <c r="G144" s="76"/>
      <c r="H144" s="76"/>
      <c r="I144" s="76"/>
      <c r="J144" s="76"/>
      <c r="K144" s="79"/>
      <c r="L144" s="24"/>
      <c r="M144" s="72"/>
      <c r="N144" s="18" t="str">
        <f>IF(OR(A145="X",A146="X",A147="X"),"R",IF(AND(A144="x",O144="x"),"V",IF(AND(A144="x",O144=""),"F","R")))</f>
        <v>R</v>
      </c>
      <c r="O144" s="28" t="s">
        <v>0</v>
      </c>
      <c r="P144" s="92"/>
      <c r="Q144" s="10"/>
    </row>
    <row r="145" spans="1:18" ht="40.200000000000003" customHeight="1" thickBot="1" x14ac:dyDescent="0.55000000000000004">
      <c r="A145" s="34"/>
      <c r="B145" s="62" t="s">
        <v>3</v>
      </c>
      <c r="C145" s="62"/>
      <c r="D145" s="62"/>
      <c r="E145" s="10"/>
      <c r="F145" s="77"/>
      <c r="G145" s="78"/>
      <c r="H145" s="78"/>
      <c r="I145" s="78"/>
      <c r="J145" s="78"/>
      <c r="K145" s="79"/>
      <c r="L145" s="24"/>
      <c r="M145" s="72"/>
      <c r="N145" s="18" t="str">
        <f>IF(OR(A146="X",A147="X",A148="X"),"R",IF(AND(A145="x",O145="x"),"V",IF(AND(A145="x",O145=""),"F","R")))</f>
        <v>R</v>
      </c>
      <c r="O145" s="28"/>
      <c r="P145" s="93"/>
      <c r="Q145" s="10"/>
    </row>
    <row r="146" spans="1:18" ht="9" customHeight="1" x14ac:dyDescent="0.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5"/>
      <c r="N146" s="10"/>
      <c r="O146" s="47"/>
      <c r="P146" s="49"/>
      <c r="Q146" s="10"/>
    </row>
    <row r="147" spans="1:18" s="3" customFormat="1" ht="39.9" customHeight="1" x14ac:dyDescent="0.5">
      <c r="A147" s="22">
        <v>21</v>
      </c>
      <c r="B147" s="114" t="s">
        <v>123</v>
      </c>
      <c r="C147" s="114"/>
      <c r="D147" s="114"/>
      <c r="E147" s="114"/>
      <c r="F147" s="114"/>
      <c r="G147" s="114"/>
      <c r="H147" s="114"/>
      <c r="I147" s="114"/>
      <c r="J147" s="114"/>
      <c r="K147" s="114"/>
      <c r="L147" s="21"/>
      <c r="M147" s="27"/>
      <c r="N147" s="19"/>
      <c r="O147" s="46">
        <f>A147</f>
        <v>21</v>
      </c>
      <c r="P147" s="51" t="str">
        <f>B147</f>
        <v>La gymnaste annonce 1/2-1/2 et réalise un 1/2 au 1er envol et une réception &lt; 1/4; Que faites-vous ?</v>
      </c>
      <c r="Q147" s="19"/>
      <c r="R147" s="4"/>
    </row>
    <row r="148" spans="1:18" ht="9" customHeight="1" thickBot="1" x14ac:dyDescent="0.55000000000000004"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5"/>
      <c r="N148" s="10"/>
      <c r="O148" s="47"/>
      <c r="P148" s="49"/>
      <c r="Q148" s="10"/>
    </row>
    <row r="149" spans="1:18" ht="40.200000000000003" customHeight="1" thickBot="1" x14ac:dyDescent="0.55000000000000004">
      <c r="A149" s="38"/>
      <c r="B149" s="109" t="s">
        <v>74</v>
      </c>
      <c r="C149" s="109"/>
      <c r="D149" s="109"/>
      <c r="E149" s="10"/>
      <c r="F149" s="73" t="str">
        <f>IF(COUNTIF(A149:A152,"X")&gt;1,"",IF(M149="V","Bonne réponse",IF(M149="F",P149,"")))</f>
        <v/>
      </c>
      <c r="G149" s="74"/>
      <c r="H149" s="74"/>
      <c r="I149" s="74"/>
      <c r="J149" s="74"/>
      <c r="K149" s="79" t="str">
        <f>VLOOKUP(M149,Tableau,2,FALSE)</f>
        <v>IMGS3</v>
      </c>
      <c r="L149" s="24"/>
      <c r="M149" s="72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42"/>
      <c r="P149" s="91" t="s">
        <v>105</v>
      </c>
      <c r="Q149" s="10"/>
    </row>
    <row r="150" spans="1:18" ht="40.200000000000003" customHeight="1" thickBot="1" x14ac:dyDescent="0.55000000000000004">
      <c r="A150" s="38"/>
      <c r="B150" s="109" t="s">
        <v>75</v>
      </c>
      <c r="C150" s="109"/>
      <c r="D150" s="109"/>
      <c r="E150" s="10"/>
      <c r="F150" s="75"/>
      <c r="G150" s="76"/>
      <c r="H150" s="76"/>
      <c r="I150" s="76"/>
      <c r="J150" s="76"/>
      <c r="K150" s="79"/>
      <c r="L150" s="24"/>
      <c r="M150" s="72"/>
      <c r="N150" s="18" t="str">
        <f>IF(OR(A151="X",A152="X",A153="X"),"R",IF(AND(A150="x",O150="x"),"V",IF(AND(A150="x",O150=""),"F","R")))</f>
        <v>R</v>
      </c>
      <c r="O150" s="42"/>
      <c r="P150" s="92"/>
      <c r="Q150" s="10"/>
    </row>
    <row r="151" spans="1:18" ht="40.200000000000003" customHeight="1" thickBot="1" x14ac:dyDescent="0.55000000000000004">
      <c r="A151" s="38"/>
      <c r="B151" s="109" t="s">
        <v>76</v>
      </c>
      <c r="C151" s="109"/>
      <c r="D151" s="109"/>
      <c r="E151" s="10"/>
      <c r="F151" s="75"/>
      <c r="G151" s="76"/>
      <c r="H151" s="76"/>
      <c r="I151" s="76"/>
      <c r="J151" s="76"/>
      <c r="K151" s="79"/>
      <c r="L151" s="24"/>
      <c r="M151" s="72"/>
      <c r="N151" s="18" t="str">
        <f>IF(OR(A152="X",A153="X",A154="X"),"R",IF(AND(A151="x",O151="x"),"V",IF(AND(A151="x",O151=""),"F","R")))</f>
        <v>R</v>
      </c>
      <c r="O151" s="42"/>
      <c r="P151" s="92"/>
      <c r="Q151" s="10"/>
    </row>
    <row r="152" spans="1:18" ht="40.200000000000003" customHeight="1" thickBot="1" x14ac:dyDescent="0.55000000000000004">
      <c r="A152" s="111"/>
      <c r="B152" s="109" t="s">
        <v>8</v>
      </c>
      <c r="C152" s="109"/>
      <c r="D152" s="109"/>
      <c r="E152" s="10"/>
      <c r="F152" s="77"/>
      <c r="G152" s="78"/>
      <c r="H152" s="78"/>
      <c r="I152" s="78"/>
      <c r="J152" s="78"/>
      <c r="K152" s="79"/>
      <c r="L152" s="24"/>
      <c r="M152" s="72"/>
      <c r="N152" s="18" t="str">
        <f>IF(OR(A153="X",A154="X",A155="X"),"R",IF(AND(A152="x",O152="x"),"V",IF(AND(A152="x",O152=""),"F","R")))</f>
        <v>R</v>
      </c>
      <c r="O152" s="42" t="s">
        <v>0</v>
      </c>
      <c r="P152" s="93"/>
      <c r="Q152" s="10"/>
    </row>
    <row r="153" spans="1:18" ht="9" customHeight="1" x14ac:dyDescent="0.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5"/>
      <c r="N153" s="10"/>
      <c r="O153" s="35"/>
      <c r="P153" s="49"/>
      <c r="Q153" s="10"/>
    </row>
    <row r="154" spans="1:18" s="3" customFormat="1" ht="39.9" customHeight="1" x14ac:dyDescent="0.5">
      <c r="A154" s="22">
        <v>22</v>
      </c>
      <c r="B154" s="61" t="s">
        <v>115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21"/>
      <c r="M154" s="27"/>
      <c r="N154" s="19"/>
      <c r="O154" s="37">
        <f>A154</f>
        <v>22</v>
      </c>
      <c r="P154" s="51" t="str">
        <f>B154</f>
        <v>La gymnaste annonce 1/2-1 tour, pose ses mains à 90° sur la table et 1 tour dans le 2ème envol. Que faites-vous ?</v>
      </c>
      <c r="Q154" s="19"/>
      <c r="R154" s="4"/>
    </row>
    <row r="155" spans="1:18" ht="9" customHeight="1" thickBot="1" x14ac:dyDescent="0.55000000000000004"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5"/>
      <c r="N155" s="10"/>
      <c r="O155" s="35"/>
      <c r="P155" s="49"/>
      <c r="Q155" s="10"/>
    </row>
    <row r="156" spans="1:18" ht="40.200000000000003" customHeight="1" thickBot="1" x14ac:dyDescent="0.55000000000000004">
      <c r="A156" s="38"/>
      <c r="B156" s="109" t="s">
        <v>4</v>
      </c>
      <c r="C156" s="109"/>
      <c r="D156" s="109"/>
      <c r="E156" s="10"/>
      <c r="F156" s="73" t="str">
        <f>IF(COUNTIF(A156:A159,"X")&gt;1,"",IF(M156="V","Bonne réponse",IF(M156="F",P156,"")))</f>
        <v/>
      </c>
      <c r="G156" s="74"/>
      <c r="H156" s="74"/>
      <c r="I156" s="74"/>
      <c r="J156" s="74"/>
      <c r="K156" s="79" t="str">
        <f>VLOOKUP(M156,Tableau,2,FALSE)</f>
        <v>IMGS3</v>
      </c>
      <c r="L156" s="24"/>
      <c r="M156" s="72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43"/>
      <c r="P156" s="91" t="s">
        <v>109</v>
      </c>
      <c r="Q156" s="10"/>
    </row>
    <row r="157" spans="1:18" ht="40.200000000000003" customHeight="1" thickBot="1" x14ac:dyDescent="0.55000000000000004">
      <c r="A157" s="38"/>
      <c r="B157" s="109" t="s">
        <v>3</v>
      </c>
      <c r="C157" s="109"/>
      <c r="D157" s="109"/>
      <c r="E157" s="10"/>
      <c r="F157" s="75"/>
      <c r="G157" s="76"/>
      <c r="H157" s="76"/>
      <c r="I157" s="76"/>
      <c r="J157" s="76"/>
      <c r="K157" s="79"/>
      <c r="L157" s="24"/>
      <c r="M157" s="72"/>
      <c r="N157" s="18" t="str">
        <f>IF(OR(A158="X",A159="X",A160="X"),"R",IF(AND(A157="x",O157="x"),"V",IF(AND(A157="x",O157=""),"F","R")))</f>
        <v>R</v>
      </c>
      <c r="O157" s="43" t="s">
        <v>0</v>
      </c>
      <c r="P157" s="92"/>
      <c r="Q157" s="10"/>
    </row>
    <row r="158" spans="1:18" ht="40.200000000000003" customHeight="1" thickBot="1" x14ac:dyDescent="0.55000000000000004">
      <c r="A158" s="38"/>
      <c r="B158" s="109" t="s">
        <v>5</v>
      </c>
      <c r="C158" s="109"/>
      <c r="D158" s="109"/>
      <c r="E158" s="10"/>
      <c r="F158" s="75"/>
      <c r="G158" s="76"/>
      <c r="H158" s="76"/>
      <c r="I158" s="76"/>
      <c r="J158" s="76"/>
      <c r="K158" s="79"/>
      <c r="L158" s="24"/>
      <c r="M158" s="72"/>
      <c r="N158" s="18" t="str">
        <f>IF(OR(A159="X",A160="X",A161="X"),"R",IF(AND(A158="x",O158="x"),"V",IF(AND(A158="x",O158=""),"F","R")))</f>
        <v>R</v>
      </c>
      <c r="O158" s="43"/>
      <c r="P158" s="92"/>
      <c r="Q158" s="10"/>
    </row>
    <row r="159" spans="1:18" ht="40.200000000000003" customHeight="1" thickBot="1" x14ac:dyDescent="0.55000000000000004">
      <c r="A159" s="38"/>
      <c r="B159" s="109" t="s">
        <v>8</v>
      </c>
      <c r="C159" s="109"/>
      <c r="D159" s="109"/>
      <c r="E159" s="10"/>
      <c r="F159" s="77"/>
      <c r="G159" s="78"/>
      <c r="H159" s="78"/>
      <c r="I159" s="78"/>
      <c r="J159" s="78"/>
      <c r="K159" s="79"/>
      <c r="L159" s="24"/>
      <c r="M159" s="72"/>
      <c r="N159" s="18" t="str">
        <f>IF(OR(A160="X",A161="X",A162="X"),"R",IF(AND(A159="x",O159="x"),"V",IF(AND(A159="x",O159=""),"F","R")))</f>
        <v>R</v>
      </c>
      <c r="O159" s="43"/>
      <c r="P159" s="93"/>
      <c r="Q159" s="10"/>
    </row>
    <row r="160" spans="1:18" ht="9" customHeight="1" x14ac:dyDescent="0.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5"/>
      <c r="N160" s="10"/>
      <c r="O160" s="35"/>
      <c r="P160" s="49"/>
      <c r="Q160" s="10"/>
    </row>
    <row r="161" spans="1:18" s="3" customFormat="1" ht="39.9" customHeight="1" x14ac:dyDescent="0.5">
      <c r="A161" s="22">
        <v>23</v>
      </c>
      <c r="B161" s="61" t="s">
        <v>77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21"/>
      <c r="M161" s="27"/>
      <c r="N161" s="19"/>
      <c r="O161" s="37">
        <f>A161</f>
        <v>23</v>
      </c>
      <c r="P161" s="51" t="str">
        <f>B161</f>
        <v>Quel est le saut avec une rotation longitudinale dans le 2ème envol :</v>
      </c>
      <c r="Q161" s="19"/>
      <c r="R161" s="4"/>
    </row>
    <row r="162" spans="1:18" ht="9" customHeight="1" thickBot="1" x14ac:dyDescent="0.55000000000000004"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5"/>
      <c r="N162" s="10"/>
      <c r="O162" s="35"/>
      <c r="P162" s="49"/>
      <c r="Q162" s="10"/>
    </row>
    <row r="163" spans="1:18" ht="40.200000000000003" customHeight="1" thickBot="1" x14ac:dyDescent="0.55000000000000004">
      <c r="A163" s="38"/>
      <c r="B163" s="109" t="s">
        <v>78</v>
      </c>
      <c r="C163" s="109"/>
      <c r="D163" s="109"/>
      <c r="E163" s="10"/>
      <c r="F163" s="73" t="str">
        <f>IF(COUNTIF(A163:A166,"X")&gt;1,"",IF(M163="V","Bonne réponse",IF(M163="F",P163,"")))</f>
        <v/>
      </c>
      <c r="G163" s="74"/>
      <c r="H163" s="74"/>
      <c r="I163" s="74"/>
      <c r="J163" s="74"/>
      <c r="K163" s="79" t="str">
        <f>VLOOKUP(M163,Tableau,2,FALSE)</f>
        <v>IMGS3</v>
      </c>
      <c r="L163" s="24"/>
      <c r="M163" s="72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43"/>
      <c r="P163" s="103" t="s">
        <v>110</v>
      </c>
      <c r="Q163" s="10"/>
    </row>
    <row r="164" spans="1:18" ht="40.200000000000003" customHeight="1" thickBot="1" x14ac:dyDescent="0.55000000000000004">
      <c r="A164" s="38"/>
      <c r="B164" s="109" t="s">
        <v>79</v>
      </c>
      <c r="C164" s="109"/>
      <c r="D164" s="109"/>
      <c r="E164" s="10"/>
      <c r="F164" s="75"/>
      <c r="G164" s="76"/>
      <c r="H164" s="76"/>
      <c r="I164" s="76"/>
      <c r="J164" s="76"/>
      <c r="K164" s="79"/>
      <c r="L164" s="24"/>
      <c r="M164" s="72"/>
      <c r="N164" s="18" t="str">
        <f>IF(OR(A165="X",A166="X",A167="X"),"R",IF(AND(A164="x",O164="x"),"V",IF(AND(A164="x",O164=""),"F","R")))</f>
        <v>R</v>
      </c>
      <c r="O164" s="43"/>
      <c r="P164" s="104"/>
      <c r="Q164" s="10"/>
    </row>
    <row r="165" spans="1:18" ht="40.200000000000003" customHeight="1" thickBot="1" x14ac:dyDescent="0.55000000000000004">
      <c r="A165" s="38"/>
      <c r="B165" s="109" t="s">
        <v>80</v>
      </c>
      <c r="C165" s="109"/>
      <c r="D165" s="109"/>
      <c r="E165" s="10"/>
      <c r="F165" s="75"/>
      <c r="G165" s="76"/>
      <c r="H165" s="76"/>
      <c r="I165" s="76"/>
      <c r="J165" s="76"/>
      <c r="K165" s="79"/>
      <c r="L165" s="24"/>
      <c r="M165" s="72"/>
      <c r="N165" s="18" t="str">
        <f>IF(OR(A166="X",A167="X",A168="X"),"R",IF(AND(A165="x",O165="x"),"V",IF(AND(A165="x",O165=""),"F","R")))</f>
        <v>R</v>
      </c>
      <c r="O165" s="43" t="s">
        <v>0</v>
      </c>
      <c r="P165" s="104"/>
      <c r="Q165" s="10"/>
    </row>
    <row r="166" spans="1:18" ht="40.200000000000003" customHeight="1" thickBot="1" x14ac:dyDescent="0.55000000000000004">
      <c r="A166" s="38"/>
      <c r="B166" s="109" t="s">
        <v>81</v>
      </c>
      <c r="C166" s="109"/>
      <c r="D166" s="109"/>
      <c r="E166" s="10"/>
      <c r="F166" s="77"/>
      <c r="G166" s="78"/>
      <c r="H166" s="78"/>
      <c r="I166" s="78"/>
      <c r="J166" s="78"/>
      <c r="K166" s="79"/>
      <c r="L166" s="24"/>
      <c r="M166" s="72"/>
      <c r="N166" s="18" t="str">
        <f>IF(OR(A167="X",A168="X",A169="X"),"R",IF(AND(A166="x",O166="x"),"V",IF(AND(A166="x",O166=""),"F","R")))</f>
        <v>R</v>
      </c>
      <c r="O166" s="43"/>
      <c r="P166" s="105"/>
      <c r="Q166" s="10"/>
    </row>
    <row r="167" spans="1:18" ht="9" customHeight="1" x14ac:dyDescent="0.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5"/>
      <c r="N167" s="10"/>
      <c r="O167" s="35"/>
      <c r="P167" s="49"/>
      <c r="Q167" s="10"/>
    </row>
    <row r="168" spans="1:18" s="3" customFormat="1" ht="39.9" customHeight="1" x14ac:dyDescent="0.5">
      <c r="A168" s="22">
        <v>24</v>
      </c>
      <c r="B168" s="61" t="s">
        <v>82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21"/>
      <c r="M168" s="27"/>
      <c r="N168" s="19"/>
      <c r="O168" s="37">
        <f>A168</f>
        <v>24</v>
      </c>
      <c r="P168" s="51" t="str">
        <f>B168</f>
        <v>Quel est le saut avec une rotation transversale dans le 2ème envol :</v>
      </c>
      <c r="Q168" s="19"/>
      <c r="R168" s="4"/>
    </row>
    <row r="169" spans="1:18" ht="9" customHeight="1" thickBot="1" x14ac:dyDescent="0.55000000000000004"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5"/>
      <c r="N169" s="10"/>
      <c r="O169" s="35"/>
      <c r="P169" s="49"/>
      <c r="Q169" s="10"/>
    </row>
    <row r="170" spans="1:18" ht="40.200000000000003" customHeight="1" thickBot="1" x14ac:dyDescent="0.55000000000000004">
      <c r="A170" s="38"/>
      <c r="B170" s="109" t="s">
        <v>83</v>
      </c>
      <c r="C170" s="109"/>
      <c r="D170" s="109"/>
      <c r="E170" s="10"/>
      <c r="F170" s="73" t="str">
        <f>IF(COUNTIF(A170:A173,"X")&gt;1,"",IF(M170="V","Bonne réponse",IF(M170="F",P170,"")))</f>
        <v/>
      </c>
      <c r="G170" s="74"/>
      <c r="H170" s="74"/>
      <c r="I170" s="74"/>
      <c r="J170" s="74"/>
      <c r="K170" s="79" t="str">
        <f>VLOOKUP(M170,Tableau,2,FALSE)</f>
        <v>IMGS3</v>
      </c>
      <c r="L170" s="24"/>
      <c r="M170" s="72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43"/>
      <c r="P170" s="103" t="s">
        <v>86</v>
      </c>
      <c r="Q170" s="10"/>
    </row>
    <row r="171" spans="1:18" ht="40.200000000000003" customHeight="1" thickBot="1" x14ac:dyDescent="0.55000000000000004">
      <c r="A171" s="38"/>
      <c r="B171" s="109" t="s">
        <v>84</v>
      </c>
      <c r="C171" s="109"/>
      <c r="D171" s="109"/>
      <c r="E171" s="10"/>
      <c r="F171" s="75"/>
      <c r="G171" s="76"/>
      <c r="H171" s="76"/>
      <c r="I171" s="76"/>
      <c r="J171" s="76"/>
      <c r="K171" s="79"/>
      <c r="L171" s="24"/>
      <c r="M171" s="72"/>
      <c r="N171" s="18" t="str">
        <f>IF(OR(A172="X",A173="X",A174="X"),"R",IF(AND(A171="x",O171="x"),"V",IF(AND(A171="x",O171=""),"F","R")))</f>
        <v>R</v>
      </c>
      <c r="O171" s="43"/>
      <c r="P171" s="104"/>
      <c r="Q171" s="10"/>
    </row>
    <row r="172" spans="1:18" ht="40.200000000000003" customHeight="1" thickBot="1" x14ac:dyDescent="0.55000000000000004">
      <c r="A172" s="38"/>
      <c r="B172" s="109" t="s">
        <v>81</v>
      </c>
      <c r="C172" s="109"/>
      <c r="D172" s="109"/>
      <c r="E172" s="10"/>
      <c r="F172" s="75"/>
      <c r="G172" s="76"/>
      <c r="H172" s="76"/>
      <c r="I172" s="76"/>
      <c r="J172" s="76"/>
      <c r="K172" s="79"/>
      <c r="L172" s="24"/>
      <c r="M172" s="72"/>
      <c r="N172" s="18" t="str">
        <f>IF(OR(A173="X",A174="X",A175="X"),"R",IF(AND(A172="x",O172="x"),"V",IF(AND(A172="x",O172=""),"F","R")))</f>
        <v>R</v>
      </c>
      <c r="O172" s="43" t="s">
        <v>0</v>
      </c>
      <c r="P172" s="104"/>
      <c r="Q172" s="10"/>
    </row>
    <row r="173" spans="1:18" ht="40.200000000000003" customHeight="1" thickBot="1" x14ac:dyDescent="0.55000000000000004">
      <c r="A173" s="38"/>
      <c r="B173" s="109" t="s">
        <v>85</v>
      </c>
      <c r="C173" s="109"/>
      <c r="D173" s="109"/>
      <c r="E173" s="10"/>
      <c r="F173" s="77"/>
      <c r="G173" s="78"/>
      <c r="H173" s="78"/>
      <c r="I173" s="78"/>
      <c r="J173" s="78"/>
      <c r="K173" s="79"/>
      <c r="L173" s="24"/>
      <c r="M173" s="72"/>
      <c r="N173" s="18" t="str">
        <f>IF(OR(A174="X",A175="X",A176="X"),"R",IF(AND(A173="x",O173="x"),"V",IF(AND(A173="x",O173=""),"F","R")))</f>
        <v>R</v>
      </c>
      <c r="O173" s="43"/>
      <c r="P173" s="105"/>
      <c r="Q173" s="10"/>
    </row>
    <row r="174" spans="1:18" ht="9" customHeight="1" x14ac:dyDescent="0.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5"/>
      <c r="N174" s="10"/>
      <c r="O174" s="35"/>
      <c r="P174" s="49"/>
      <c r="Q174" s="10"/>
    </row>
    <row r="175" spans="1:18" s="3" customFormat="1" ht="39.9" customHeight="1" x14ac:dyDescent="0.5">
      <c r="A175" s="22">
        <v>25</v>
      </c>
      <c r="B175" s="61" t="s">
        <v>116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21"/>
      <c r="M175" s="27"/>
      <c r="N175" s="19"/>
      <c r="O175" s="37">
        <f>A175</f>
        <v>25</v>
      </c>
      <c r="P175" s="51" t="str">
        <f>B175</f>
        <v>La gymnaste annonce un 1/2-1/2 et pose alternativement ses mains sur la table. Que faites-vous ?</v>
      </c>
      <c r="Q175" s="19"/>
      <c r="R175" s="4"/>
    </row>
    <row r="176" spans="1:18" ht="9" customHeight="1" thickBot="1" x14ac:dyDescent="0.55000000000000004"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5"/>
      <c r="N176" s="10"/>
      <c r="O176" s="35"/>
      <c r="P176" s="49"/>
      <c r="Q176" s="10"/>
    </row>
    <row r="177" spans="1:18" ht="40.200000000000003" customHeight="1" thickBot="1" x14ac:dyDescent="0.55000000000000004">
      <c r="A177" s="38"/>
      <c r="B177" s="109" t="s">
        <v>4</v>
      </c>
      <c r="C177" s="109"/>
      <c r="D177" s="109"/>
      <c r="E177" s="10"/>
      <c r="F177" s="73" t="str">
        <f>IF(COUNTIF(A177:A180,"X")&gt;1,"",IF(M177="V","Bonne réponse",IF(M177="F",P177,"")))</f>
        <v/>
      </c>
      <c r="G177" s="74"/>
      <c r="H177" s="74"/>
      <c r="I177" s="74"/>
      <c r="J177" s="74"/>
      <c r="K177" s="79" t="str">
        <f>VLOOKUP(M177,Tableau,2,FALSE)</f>
        <v>IMGS3</v>
      </c>
      <c r="L177" s="24"/>
      <c r="M177" s="72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42"/>
      <c r="P177" s="91" t="s">
        <v>111</v>
      </c>
      <c r="Q177" s="10"/>
    </row>
    <row r="178" spans="1:18" ht="40.200000000000003" customHeight="1" thickBot="1" x14ac:dyDescent="0.55000000000000004">
      <c r="A178" s="38"/>
      <c r="B178" s="109" t="s">
        <v>10</v>
      </c>
      <c r="C178" s="109"/>
      <c r="D178" s="109"/>
      <c r="E178" s="10"/>
      <c r="F178" s="75"/>
      <c r="G178" s="76"/>
      <c r="H178" s="76"/>
      <c r="I178" s="76"/>
      <c r="J178" s="76"/>
      <c r="K178" s="79"/>
      <c r="L178" s="24"/>
      <c r="M178" s="72"/>
      <c r="N178" s="18" t="str">
        <f>IF(OR(A179="X",A180="X",A181="X"),"R",IF(AND(A178="x",O178="x"),"V",IF(AND(A178="x",O178=""),"F","R")))</f>
        <v>R</v>
      </c>
      <c r="O178" s="42" t="s">
        <v>0</v>
      </c>
      <c r="P178" s="92"/>
      <c r="Q178" s="10"/>
    </row>
    <row r="179" spans="1:18" ht="40.200000000000003" customHeight="1" thickBot="1" x14ac:dyDescent="0.55000000000000004">
      <c r="A179" s="38"/>
      <c r="B179" s="109" t="s">
        <v>31</v>
      </c>
      <c r="C179" s="109"/>
      <c r="D179" s="109"/>
      <c r="E179" s="10"/>
      <c r="F179" s="75"/>
      <c r="G179" s="76"/>
      <c r="H179" s="76"/>
      <c r="I179" s="76"/>
      <c r="J179" s="76"/>
      <c r="K179" s="79"/>
      <c r="L179" s="24"/>
      <c r="M179" s="72"/>
      <c r="N179" s="18" t="str">
        <f>IF(OR(A180="X",A181="X",A182="X"),"R",IF(AND(A179="x",O179="x"),"V",IF(AND(A179="x",O179=""),"F","R")))</f>
        <v>R</v>
      </c>
      <c r="O179" s="42"/>
      <c r="P179" s="92"/>
      <c r="Q179" s="10"/>
    </row>
    <row r="180" spans="1:18" ht="40.200000000000003" customHeight="1" thickBot="1" x14ac:dyDescent="0.55000000000000004">
      <c r="A180" s="38"/>
      <c r="B180" s="109" t="s">
        <v>8</v>
      </c>
      <c r="C180" s="109"/>
      <c r="D180" s="109"/>
      <c r="E180" s="10"/>
      <c r="F180" s="77"/>
      <c r="G180" s="78"/>
      <c r="H180" s="78"/>
      <c r="I180" s="78"/>
      <c r="J180" s="78"/>
      <c r="K180" s="79"/>
      <c r="L180" s="24"/>
      <c r="M180" s="72"/>
      <c r="N180" s="18" t="str">
        <f>IF(OR(A181="X",A182="X",A183="X"),"R",IF(AND(A180="x",O180="x"),"V",IF(AND(A180="x",O180=""),"F","R")))</f>
        <v>R</v>
      </c>
      <c r="O180" s="42"/>
      <c r="P180" s="93"/>
      <c r="Q180" s="10"/>
    </row>
    <row r="181" spans="1:18" ht="9" customHeight="1" x14ac:dyDescent="0.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5"/>
      <c r="N181" s="10"/>
      <c r="O181" s="35"/>
      <c r="P181" s="49"/>
      <c r="Q181" s="10"/>
    </row>
    <row r="182" spans="1:18" s="3" customFormat="1" ht="39.9" customHeight="1" x14ac:dyDescent="0.5">
      <c r="A182" s="22">
        <v>26</v>
      </c>
      <c r="B182" s="80" t="s">
        <v>117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21"/>
      <c r="M182" s="27"/>
      <c r="N182" s="19"/>
      <c r="O182" s="37">
        <f>A182</f>
        <v>26</v>
      </c>
      <c r="P182" s="51" t="str">
        <f>B182</f>
        <v>La gymnaste annonce lune vrille, elle commence la rotation de la vrille trop tôt. Que faites-vous ?</v>
      </c>
      <c r="Q182" s="19"/>
      <c r="R182" s="4"/>
    </row>
    <row r="183" spans="1:18" ht="9" customHeight="1" thickBot="1" x14ac:dyDescent="0.55000000000000004"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5"/>
      <c r="N183" s="10"/>
      <c r="O183" s="35"/>
      <c r="P183" s="49"/>
      <c r="Q183" s="10"/>
    </row>
    <row r="184" spans="1:18" ht="40.200000000000003" customHeight="1" thickBot="1" x14ac:dyDescent="0.55000000000000004">
      <c r="A184" s="38"/>
      <c r="B184" s="109" t="s">
        <v>4</v>
      </c>
      <c r="C184" s="109"/>
      <c r="D184" s="109"/>
      <c r="E184" s="10"/>
      <c r="F184" s="73" t="str">
        <f>IF(COUNTIF(A184:A187,"X")&gt;1,"",IF(M184="V","Bonne réponse",IF(M184="F",P184,"")))</f>
        <v/>
      </c>
      <c r="G184" s="74"/>
      <c r="H184" s="74"/>
      <c r="I184" s="74"/>
      <c r="J184" s="74"/>
      <c r="K184" s="79" t="str">
        <f>VLOOKUP(M184,Tableau,2,FALSE)</f>
        <v>IMGS3</v>
      </c>
      <c r="L184" s="24"/>
      <c r="M184" s="72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43"/>
      <c r="P184" s="91" t="s">
        <v>112</v>
      </c>
      <c r="Q184" s="10"/>
    </row>
    <row r="185" spans="1:18" ht="40.200000000000003" customHeight="1" thickBot="1" x14ac:dyDescent="0.55000000000000004">
      <c r="A185" s="38"/>
      <c r="B185" s="109" t="s">
        <v>10</v>
      </c>
      <c r="C185" s="109"/>
      <c r="D185" s="109"/>
      <c r="E185" s="10"/>
      <c r="F185" s="75"/>
      <c r="G185" s="76"/>
      <c r="H185" s="76"/>
      <c r="I185" s="76"/>
      <c r="J185" s="76"/>
      <c r="K185" s="79"/>
      <c r="L185" s="24"/>
      <c r="M185" s="72"/>
      <c r="N185" s="18" t="str">
        <f>IF(OR(A186="X",A187="X",A188="X"),"R",IF(AND(A185="x",O185="x"),"V",IF(AND(A185="x",O185=""),"F","R")))</f>
        <v>R</v>
      </c>
      <c r="O185" s="43" t="s">
        <v>0</v>
      </c>
      <c r="P185" s="92"/>
      <c r="Q185" s="10"/>
    </row>
    <row r="186" spans="1:18" ht="40.200000000000003" customHeight="1" thickBot="1" x14ac:dyDescent="0.55000000000000004">
      <c r="A186" s="38"/>
      <c r="B186" s="109" t="s">
        <v>31</v>
      </c>
      <c r="C186" s="109"/>
      <c r="D186" s="109"/>
      <c r="E186" s="10"/>
      <c r="F186" s="75"/>
      <c r="G186" s="76"/>
      <c r="H186" s="76"/>
      <c r="I186" s="76"/>
      <c r="J186" s="76"/>
      <c r="K186" s="79"/>
      <c r="L186" s="24"/>
      <c r="M186" s="72"/>
      <c r="N186" s="18" t="str">
        <f>IF(OR(A187="X",A188="X",A189="X"),"R",IF(AND(A186="x",O186="x"),"V",IF(AND(A186="x",O186=""),"F","R")))</f>
        <v>R</v>
      </c>
      <c r="O186" s="43"/>
      <c r="P186" s="92"/>
      <c r="Q186" s="10"/>
    </row>
    <row r="187" spans="1:18" ht="40.200000000000003" customHeight="1" thickBot="1" x14ac:dyDescent="0.55000000000000004">
      <c r="A187" s="38"/>
      <c r="B187" s="109" t="s">
        <v>8</v>
      </c>
      <c r="C187" s="109"/>
      <c r="D187" s="109"/>
      <c r="E187" s="10"/>
      <c r="F187" s="77"/>
      <c r="G187" s="78"/>
      <c r="H187" s="78"/>
      <c r="I187" s="78"/>
      <c r="J187" s="78"/>
      <c r="K187" s="79"/>
      <c r="L187" s="24"/>
      <c r="M187" s="72"/>
      <c r="N187" s="18" t="str">
        <f>IF(OR(A188="X",A189="X",A190="X"),"R",IF(AND(A187="x",O187="x"),"V",IF(AND(A187="x",O187=""),"F","R")))</f>
        <v>R</v>
      </c>
      <c r="O187" s="43"/>
      <c r="P187" s="93"/>
      <c r="Q187" s="10"/>
    </row>
    <row r="188" spans="1:18" ht="9" customHeight="1" x14ac:dyDescent="0.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5"/>
      <c r="N188" s="10"/>
      <c r="O188" s="35"/>
      <c r="P188" s="49"/>
      <c r="Q188" s="10"/>
    </row>
    <row r="189" spans="1:18" s="3" customFormat="1" ht="39.9" customHeight="1" x14ac:dyDescent="0.5">
      <c r="A189" s="22">
        <v>27</v>
      </c>
      <c r="B189" s="61" t="s">
        <v>87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21"/>
      <c r="M189" s="27"/>
      <c r="N189" s="19"/>
      <c r="O189" s="37">
        <f>A189</f>
        <v>27</v>
      </c>
      <c r="P189" s="51" t="str">
        <f>B189</f>
        <v>La gymnaste réalise le saut "Renversement AV au 1er envol et carpé 1/2 tour pendant le 2ème envol. Cochez la bonne réponse :</v>
      </c>
      <c r="Q189" s="19"/>
      <c r="R189" s="4"/>
    </row>
    <row r="190" spans="1:18" ht="9" customHeight="1" thickBot="1" x14ac:dyDescent="0.55000000000000004"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5"/>
      <c r="N190" s="10"/>
      <c r="O190" s="35"/>
      <c r="P190" s="49"/>
      <c r="Q190" s="10"/>
    </row>
    <row r="191" spans="1:18" ht="140.1" customHeight="1" thickBot="1" x14ac:dyDescent="0.55000000000000004">
      <c r="A191" s="34"/>
      <c r="B191" s="84"/>
      <c r="C191" s="84"/>
      <c r="D191" s="84"/>
      <c r="E191" s="10"/>
      <c r="F191" s="73" t="str">
        <f>IF(COUNTIF(A191:A194,"X")&gt;1,"",IF(M191="V","Bonne réponse",IF(M191="F",P191,"")))</f>
        <v/>
      </c>
      <c r="G191" s="74"/>
      <c r="H191" s="74"/>
      <c r="I191" s="74"/>
      <c r="J191" s="74"/>
      <c r="K191" s="79" t="str">
        <f>VLOOKUP(M191,Tableau,2,FALSE)</f>
        <v>IMGS3</v>
      </c>
      <c r="L191" s="24"/>
      <c r="M191" s="72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28"/>
      <c r="P191" s="91" t="s">
        <v>122</v>
      </c>
      <c r="Q191" s="10"/>
    </row>
    <row r="192" spans="1:18" ht="140.1" customHeight="1" thickBot="1" x14ac:dyDescent="0.55000000000000004">
      <c r="A192" s="34"/>
      <c r="B192" s="84"/>
      <c r="C192" s="84"/>
      <c r="D192" s="84"/>
      <c r="E192" s="10"/>
      <c r="F192" s="75"/>
      <c r="G192" s="76"/>
      <c r="H192" s="76"/>
      <c r="I192" s="76"/>
      <c r="J192" s="76"/>
      <c r="K192" s="79"/>
      <c r="L192" s="24"/>
      <c r="M192" s="72"/>
      <c r="N192" s="18" t="str">
        <f>IF(OR(A193="X",A194="X",A195="X"),"R",IF(AND(A192="x",O192="x"),"V",IF(AND(A192="x",O192=""),"F","R")))</f>
        <v>R</v>
      </c>
      <c r="O192" s="28"/>
      <c r="P192" s="92"/>
      <c r="Q192" s="10"/>
    </row>
    <row r="193" spans="1:18" ht="140.1" customHeight="1" thickBot="1" x14ac:dyDescent="0.55000000000000004">
      <c r="A193" s="34"/>
      <c r="B193" s="84"/>
      <c r="C193" s="84"/>
      <c r="D193" s="84"/>
      <c r="E193" s="10"/>
      <c r="F193" s="75"/>
      <c r="G193" s="76"/>
      <c r="H193" s="76"/>
      <c r="I193" s="76"/>
      <c r="J193" s="76"/>
      <c r="K193" s="79"/>
      <c r="L193" s="24"/>
      <c r="M193" s="72"/>
      <c r="N193" s="18" t="str">
        <f>IF(OR(A194="X",A195="X",A196="X"),"R",IF(AND(A193="x",O193="x"),"V",IF(AND(A193="x",O193=""),"F","R")))</f>
        <v>R</v>
      </c>
      <c r="O193" s="28" t="s">
        <v>0</v>
      </c>
      <c r="P193" s="92"/>
      <c r="Q193" s="10"/>
    </row>
    <row r="194" spans="1:18" ht="140.1" customHeight="1" thickBot="1" x14ac:dyDescent="0.55000000000000004">
      <c r="A194" s="34"/>
      <c r="B194" s="84"/>
      <c r="C194" s="84"/>
      <c r="D194" s="84"/>
      <c r="E194" s="10"/>
      <c r="F194" s="77"/>
      <c r="G194" s="78"/>
      <c r="H194" s="78"/>
      <c r="I194" s="78"/>
      <c r="J194" s="78"/>
      <c r="K194" s="79"/>
      <c r="L194" s="24"/>
      <c r="M194" s="72"/>
      <c r="N194" s="18" t="str">
        <f>IF(OR(A195="X",A196="X",A197="X"),"R",IF(AND(A194="x",O194="x"),"V",IF(AND(A194="x",O194=""),"F","R")))</f>
        <v>R</v>
      </c>
      <c r="O194" s="28"/>
      <c r="P194" s="93"/>
      <c r="Q194" s="10"/>
    </row>
    <row r="195" spans="1:18" ht="9" customHeight="1" x14ac:dyDescent="0.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5"/>
      <c r="N195" s="10"/>
      <c r="O195" s="35"/>
      <c r="P195" s="49"/>
      <c r="Q195" s="10"/>
    </row>
    <row r="196" spans="1:18" s="3" customFormat="1" ht="39.9" customHeight="1" x14ac:dyDescent="0.5">
      <c r="A196" s="22">
        <v>28</v>
      </c>
      <c r="B196" s="61" t="s">
        <v>118</v>
      </c>
      <c r="C196" s="61"/>
      <c r="D196" s="61"/>
      <c r="E196" s="61"/>
      <c r="F196" s="61"/>
      <c r="G196" s="61"/>
      <c r="H196" s="61"/>
      <c r="I196" s="61"/>
      <c r="J196" s="61"/>
      <c r="K196" s="61"/>
      <c r="L196" s="21"/>
      <c r="M196" s="27"/>
      <c r="N196" s="19"/>
      <c r="O196" s="37">
        <f>A196</f>
        <v>28</v>
      </c>
      <c r="P196" s="51" t="str">
        <f>B196</f>
        <v>La gymnaste pose une seule main sur la table de saut. Que faites-vous ?</v>
      </c>
      <c r="Q196" s="19"/>
      <c r="R196" s="4"/>
    </row>
    <row r="197" spans="1:18" ht="9" customHeight="1" thickBot="1" x14ac:dyDescent="0.55000000000000004"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5"/>
      <c r="N197" s="10"/>
      <c r="O197" s="35"/>
      <c r="P197" s="49"/>
      <c r="Q197" s="10"/>
    </row>
    <row r="198" spans="1:18" ht="40.200000000000003" customHeight="1" thickBot="1" x14ac:dyDescent="0.55000000000000004">
      <c r="A198" s="38"/>
      <c r="B198" s="110" t="s">
        <v>20</v>
      </c>
      <c r="C198" s="110"/>
      <c r="D198" s="110"/>
      <c r="E198" s="10"/>
      <c r="F198" s="73" t="str">
        <f>IF(COUNTIF(A198:A201,"X")&gt;1,"",IF(M198="V","Bonne réponse",IF(M198="F",P198,"")))</f>
        <v/>
      </c>
      <c r="G198" s="74"/>
      <c r="H198" s="74"/>
      <c r="I198" s="74"/>
      <c r="J198" s="74"/>
      <c r="K198" s="79" t="str">
        <f>VLOOKUP(M198,Tableau,2,FALSE)</f>
        <v>IMGS3</v>
      </c>
      <c r="L198" s="24"/>
      <c r="M198" s="72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28"/>
      <c r="P198" s="91" t="s">
        <v>106</v>
      </c>
      <c r="Q198" s="10"/>
    </row>
    <row r="199" spans="1:18" ht="40.200000000000003" customHeight="1" thickBot="1" x14ac:dyDescent="0.55000000000000004">
      <c r="A199" s="38"/>
      <c r="B199" s="110" t="s">
        <v>8</v>
      </c>
      <c r="C199" s="110"/>
      <c r="D199" s="110"/>
      <c r="E199" s="10"/>
      <c r="F199" s="75"/>
      <c r="G199" s="76"/>
      <c r="H199" s="76"/>
      <c r="I199" s="76"/>
      <c r="J199" s="76"/>
      <c r="K199" s="79"/>
      <c r="L199" s="24"/>
      <c r="M199" s="72"/>
      <c r="N199" s="18" t="str">
        <f>IF(OR(A200="X",A201="X",A202="X"),"R",IF(AND(A199="x",O199="x"),"V",IF(AND(A199="x",O199=""),"F","R")))</f>
        <v>R</v>
      </c>
      <c r="O199" s="28"/>
      <c r="P199" s="92"/>
      <c r="Q199" s="10"/>
    </row>
    <row r="200" spans="1:18" ht="40.200000000000003" customHeight="1" thickBot="1" x14ac:dyDescent="0.55000000000000004">
      <c r="A200" s="38"/>
      <c r="B200" s="110" t="s">
        <v>6</v>
      </c>
      <c r="C200" s="110"/>
      <c r="D200" s="110"/>
      <c r="E200" s="10"/>
      <c r="F200" s="75"/>
      <c r="G200" s="76"/>
      <c r="H200" s="76"/>
      <c r="I200" s="76"/>
      <c r="J200" s="76"/>
      <c r="K200" s="79"/>
      <c r="L200" s="24"/>
      <c r="M200" s="72"/>
      <c r="N200" s="18" t="str">
        <f>IF(OR(A201="X",A202="X",A203="X"),"R",IF(AND(A200="x",O200="x"),"V",IF(AND(A200="x",O200=""),"F","R")))</f>
        <v>R</v>
      </c>
      <c r="O200" s="28"/>
      <c r="P200" s="92"/>
      <c r="Q200" s="10"/>
    </row>
    <row r="201" spans="1:18" ht="40.200000000000003" customHeight="1" thickBot="1" x14ac:dyDescent="0.55000000000000004">
      <c r="A201" s="38"/>
      <c r="B201" s="110" t="s">
        <v>88</v>
      </c>
      <c r="C201" s="110"/>
      <c r="D201" s="110"/>
      <c r="E201" s="10"/>
      <c r="F201" s="77"/>
      <c r="G201" s="78"/>
      <c r="H201" s="78"/>
      <c r="I201" s="78"/>
      <c r="J201" s="78"/>
      <c r="K201" s="79"/>
      <c r="L201" s="24"/>
      <c r="M201" s="72"/>
      <c r="N201" s="18" t="str">
        <f>IF(OR(A202="X",A203="X",A204="X"),"R",IF(AND(A201="x",O201="x"),"V",IF(AND(A201="x",O201=""),"F","R")))</f>
        <v>R</v>
      </c>
      <c r="O201" s="28" t="s">
        <v>0</v>
      </c>
      <c r="P201" s="93"/>
      <c r="Q201" s="10"/>
    </row>
    <row r="202" spans="1:18" ht="9" customHeight="1" x14ac:dyDescent="0.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5"/>
      <c r="N202" s="10"/>
      <c r="O202" s="35"/>
      <c r="P202" s="49"/>
      <c r="Q202" s="10"/>
    </row>
    <row r="203" spans="1:18" s="3" customFormat="1" ht="39.9" customHeight="1" x14ac:dyDescent="0.5">
      <c r="A203" s="22">
        <v>29</v>
      </c>
      <c r="B203" s="80" t="s">
        <v>119</v>
      </c>
      <c r="C203" s="80"/>
      <c r="D203" s="80"/>
      <c r="E203" s="80"/>
      <c r="F203" s="80"/>
      <c r="G203" s="80"/>
      <c r="H203" s="80"/>
      <c r="I203" s="80"/>
      <c r="J203" s="80"/>
      <c r="K203" s="80"/>
      <c r="L203" s="21"/>
      <c r="M203" s="27"/>
      <c r="N203" s="19"/>
      <c r="O203" s="37">
        <f>A203</f>
        <v>29</v>
      </c>
      <c r="P203" s="51" t="str">
        <f>B203</f>
        <v>La gymnaste annonce lune vrille, elle réalise une rotation de la vrille incomplète de 30°. Que faites-vous ?</v>
      </c>
      <c r="Q203" s="19"/>
      <c r="R203" s="4"/>
    </row>
    <row r="204" spans="1:18" ht="9" customHeight="1" thickBot="1" x14ac:dyDescent="0.55000000000000004"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5"/>
      <c r="N204" s="10"/>
      <c r="O204" s="35"/>
      <c r="P204" s="49"/>
      <c r="Q204" s="10"/>
    </row>
    <row r="205" spans="1:18" ht="40.200000000000003" customHeight="1" thickBot="1" x14ac:dyDescent="0.55000000000000004">
      <c r="A205" s="38"/>
      <c r="B205" s="109" t="s">
        <v>4</v>
      </c>
      <c r="C205" s="109"/>
      <c r="D205" s="109"/>
      <c r="E205" s="10"/>
      <c r="F205" s="73" t="str">
        <f>IF(COUNTIF(A205:A208,"X")&gt;1,"",IF(M205="V","Bonne réponse",IF(M205="F",P205,"")))</f>
        <v/>
      </c>
      <c r="G205" s="74"/>
      <c r="H205" s="74"/>
      <c r="I205" s="74"/>
      <c r="J205" s="74"/>
      <c r="K205" s="79" t="str">
        <f>VLOOKUP(M205,Tableau,2,FALSE)</f>
        <v>IMGS3</v>
      </c>
      <c r="L205" s="24"/>
      <c r="M205" s="72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28"/>
      <c r="P205" s="91" t="s">
        <v>107</v>
      </c>
      <c r="Q205" s="10"/>
    </row>
    <row r="206" spans="1:18" ht="40.200000000000003" customHeight="1" thickBot="1" x14ac:dyDescent="0.55000000000000004">
      <c r="A206" s="38"/>
      <c r="B206" s="109" t="s">
        <v>10</v>
      </c>
      <c r="C206" s="109"/>
      <c r="D206" s="109"/>
      <c r="E206" s="10"/>
      <c r="F206" s="75"/>
      <c r="G206" s="76"/>
      <c r="H206" s="76"/>
      <c r="I206" s="76"/>
      <c r="J206" s="76"/>
      <c r="K206" s="79"/>
      <c r="L206" s="24"/>
      <c r="M206" s="72"/>
      <c r="N206" s="18" t="str">
        <f>IF(OR(A207="X",A208="X",A209="X"),"R",IF(AND(A206="x",O206="x"),"V",IF(AND(A206="x",O206=""),"F","R")))</f>
        <v>R</v>
      </c>
      <c r="O206" s="28" t="s">
        <v>0</v>
      </c>
      <c r="P206" s="92"/>
      <c r="Q206" s="10"/>
    </row>
    <row r="207" spans="1:18" ht="40.200000000000003" customHeight="1" thickBot="1" x14ac:dyDescent="0.55000000000000004">
      <c r="A207" s="38"/>
      <c r="B207" s="109" t="s">
        <v>31</v>
      </c>
      <c r="C207" s="109"/>
      <c r="D207" s="109"/>
      <c r="E207" s="10"/>
      <c r="F207" s="75"/>
      <c r="G207" s="76"/>
      <c r="H207" s="76"/>
      <c r="I207" s="76"/>
      <c r="J207" s="76"/>
      <c r="K207" s="79"/>
      <c r="L207" s="24"/>
      <c r="M207" s="72"/>
      <c r="N207" s="18" t="str">
        <f>IF(OR(A208="X",A209="X",A210="X"),"R",IF(AND(A207="x",O207="x"),"V",IF(AND(A207="x",O207=""),"F","R")))</f>
        <v>R</v>
      </c>
      <c r="O207" s="28"/>
      <c r="P207" s="92"/>
      <c r="Q207" s="10"/>
    </row>
    <row r="208" spans="1:18" ht="40.200000000000003" customHeight="1" thickBot="1" x14ac:dyDescent="0.55000000000000004">
      <c r="A208" s="38"/>
      <c r="B208" s="109" t="s">
        <v>8</v>
      </c>
      <c r="C208" s="109"/>
      <c r="D208" s="109"/>
      <c r="E208" s="10"/>
      <c r="F208" s="77"/>
      <c r="G208" s="78"/>
      <c r="H208" s="78"/>
      <c r="I208" s="78"/>
      <c r="J208" s="78"/>
      <c r="K208" s="79"/>
      <c r="L208" s="24"/>
      <c r="M208" s="72"/>
      <c r="N208" s="18" t="str">
        <f>IF(OR(A209="X",A210="X",A211="X"),"R",IF(AND(A208="x",O208="x"),"V",IF(AND(A208="x",O208=""),"F","R")))</f>
        <v>R</v>
      </c>
      <c r="O208" s="28"/>
      <c r="P208" s="93"/>
      <c r="Q208" s="10"/>
    </row>
    <row r="209" spans="1:18" ht="9" customHeight="1" x14ac:dyDescent="0.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5"/>
      <c r="N209" s="10"/>
      <c r="O209" s="35"/>
      <c r="P209" s="49"/>
      <c r="Q209" s="10"/>
    </row>
    <row r="210" spans="1:18" s="3" customFormat="1" ht="39.9" customHeight="1" x14ac:dyDescent="0.5">
      <c r="A210" s="22">
        <v>30</v>
      </c>
      <c r="B210" s="80" t="s">
        <v>120</v>
      </c>
      <c r="C210" s="80"/>
      <c r="D210" s="80"/>
      <c r="E210" s="80"/>
      <c r="F210" s="80"/>
      <c r="G210" s="80"/>
      <c r="H210" s="80"/>
      <c r="I210" s="80"/>
      <c r="J210" s="80"/>
      <c r="K210" s="80"/>
      <c r="L210" s="21"/>
      <c r="M210" s="27"/>
      <c r="N210" s="19"/>
      <c r="O210" s="37">
        <f>A210</f>
        <v>30</v>
      </c>
      <c r="P210" s="51" t="str">
        <f>B210</f>
        <v>La gymnaste réalise Tsukahara groupé et après une réception en déséquilibre touche la table de saut. Que faites-vous ?</v>
      </c>
      <c r="Q210" s="19"/>
      <c r="R210" s="4"/>
    </row>
    <row r="211" spans="1:18" ht="9" customHeight="1" thickBot="1" x14ac:dyDescent="0.55000000000000004"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5"/>
      <c r="N211" s="10"/>
      <c r="O211" s="35"/>
      <c r="P211" s="49"/>
      <c r="Q211" s="10"/>
    </row>
    <row r="212" spans="1:18" ht="40.200000000000003" customHeight="1" thickBot="1" x14ac:dyDescent="0.55000000000000004">
      <c r="A212" s="38"/>
      <c r="B212" s="109" t="s">
        <v>4</v>
      </c>
      <c r="C212" s="109"/>
      <c r="D212" s="109"/>
      <c r="E212" s="10"/>
      <c r="F212" s="73" t="str">
        <f>IF(COUNTIF(A212:A215,"X")&gt;1,"",IF(M212="V","Bonne réponse",IF(M212="F",P212,"")))</f>
        <v/>
      </c>
      <c r="G212" s="74"/>
      <c r="H212" s="74"/>
      <c r="I212" s="74"/>
      <c r="J212" s="74"/>
      <c r="K212" s="79" t="str">
        <f>VLOOKUP(M212,Tableau,2,FALSE)</f>
        <v>IMGS3</v>
      </c>
      <c r="L212" s="24"/>
      <c r="M212" s="72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28"/>
      <c r="P212" s="91" t="s">
        <v>108</v>
      </c>
      <c r="Q212" s="10"/>
    </row>
    <row r="213" spans="1:18" ht="40.200000000000003" customHeight="1" thickBot="1" x14ac:dyDescent="0.55000000000000004">
      <c r="A213" s="38"/>
      <c r="B213" s="109" t="s">
        <v>3</v>
      </c>
      <c r="C213" s="109"/>
      <c r="D213" s="109"/>
      <c r="E213" s="10"/>
      <c r="F213" s="75"/>
      <c r="G213" s="76"/>
      <c r="H213" s="76"/>
      <c r="I213" s="76"/>
      <c r="J213" s="76"/>
      <c r="K213" s="79"/>
      <c r="L213" s="24"/>
      <c r="M213" s="72"/>
      <c r="N213" s="18" t="str">
        <f>IF(OR(A214="X",A215="X",A216="X"),"R",IF(AND(A213="x",O213="x"),"V",IF(AND(A213="x",O213=""),"F","R")))</f>
        <v>R</v>
      </c>
      <c r="O213" s="28"/>
      <c r="P213" s="92"/>
      <c r="Q213" s="10"/>
    </row>
    <row r="214" spans="1:18" ht="40.200000000000003" customHeight="1" thickBot="1" x14ac:dyDescent="0.55000000000000004">
      <c r="A214" s="38"/>
      <c r="B214" s="109" t="s">
        <v>5</v>
      </c>
      <c r="C214" s="109"/>
      <c r="D214" s="109"/>
      <c r="E214" s="10"/>
      <c r="F214" s="75"/>
      <c r="G214" s="76"/>
      <c r="H214" s="76"/>
      <c r="I214" s="76"/>
      <c r="J214" s="76"/>
      <c r="K214" s="79"/>
      <c r="L214" s="24"/>
      <c r="M214" s="72"/>
      <c r="N214" s="18" t="str">
        <f>IF(OR(A215="X",A216="X",A217="X"),"R",IF(AND(A214="x",O214="x"),"V",IF(AND(A214="x",O214=""),"F","R")))</f>
        <v>R</v>
      </c>
      <c r="O214" s="28"/>
      <c r="P214" s="92"/>
      <c r="Q214" s="10"/>
    </row>
    <row r="215" spans="1:18" ht="40.200000000000003" customHeight="1" thickBot="1" x14ac:dyDescent="0.55000000000000004">
      <c r="A215" s="38"/>
      <c r="B215" s="109" t="s">
        <v>20</v>
      </c>
      <c r="C215" s="109"/>
      <c r="D215" s="109"/>
      <c r="E215" s="10"/>
      <c r="F215" s="77"/>
      <c r="G215" s="78"/>
      <c r="H215" s="78"/>
      <c r="I215" s="78"/>
      <c r="J215" s="78"/>
      <c r="K215" s="79"/>
      <c r="L215" s="24"/>
      <c r="M215" s="72"/>
      <c r="N215" s="18" t="str">
        <f>IF(OR(A216="X",A217="X",A218="X"),"R",IF(AND(A215="x",O215="x"),"V",IF(AND(A215="x",O215=""),"F","R")))</f>
        <v>R</v>
      </c>
      <c r="O215" s="28" t="s">
        <v>0</v>
      </c>
      <c r="P215" s="93"/>
      <c r="Q215" s="10"/>
    </row>
    <row r="216" spans="1:18" x14ac:dyDescent="0.5">
      <c r="O216" s="48"/>
    </row>
  </sheetData>
  <sheetProtection algorithmName="SHA-512" hashValue="KOw6RpOpfdINozwfK+9sDNedJMghw4I7yoQOYRhNYnLIRoJWaxCIklAKhQiYkpbywgIj5eqYU2+0fCmw8/CgMw==" saltValue="Kocx24FswEuimBRweoamVQ==" spinCount="100000" sheet="1" selectLockedCells="1"/>
  <mergeCells count="278"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J2:J3"/>
    <mergeCell ref="K2:K3"/>
    <mergeCell ref="B131:D131"/>
    <mergeCell ref="B135:D135"/>
    <mergeCell ref="B124:D124"/>
    <mergeCell ref="B128:D128"/>
    <mergeCell ref="B129:D129"/>
    <mergeCell ref="B81:D81"/>
    <mergeCell ref="B73:D73"/>
    <mergeCell ref="B74:D74"/>
    <mergeCell ref="B75:D75"/>
    <mergeCell ref="B88:D88"/>
    <mergeCell ref="B89:D89"/>
    <mergeCell ref="B82:D82"/>
    <mergeCell ref="B86:D86"/>
    <mergeCell ref="B87:D87"/>
    <mergeCell ref="F86:J89"/>
    <mergeCell ref="K86:K89"/>
    <mergeCell ref="B67:D67"/>
    <mergeCell ref="B61:D61"/>
    <mergeCell ref="B5:J5"/>
    <mergeCell ref="B105:K105"/>
    <mergeCell ref="B37:D37"/>
    <mergeCell ref="B40:D40"/>
    <mergeCell ref="B145:D145"/>
    <mergeCell ref="B11:D11"/>
    <mergeCell ref="B12:D12"/>
    <mergeCell ref="B17:D17"/>
    <mergeCell ref="B24:D24"/>
    <mergeCell ref="B142:D142"/>
    <mergeCell ref="B143:D143"/>
    <mergeCell ref="B144:D144"/>
    <mergeCell ref="B136:D136"/>
    <mergeCell ref="B137:D137"/>
    <mergeCell ref="B138:D138"/>
    <mergeCell ref="B130:D130"/>
    <mergeCell ref="B107:D107"/>
    <mergeCell ref="B108:D108"/>
    <mergeCell ref="B121:D121"/>
    <mergeCell ref="B122:D122"/>
    <mergeCell ref="B123:D123"/>
    <mergeCell ref="B115:D115"/>
    <mergeCell ref="B116:D116"/>
    <mergeCell ref="B117:D117"/>
    <mergeCell ref="B28:K28"/>
    <mergeCell ref="B56:K56"/>
    <mergeCell ref="B39:D39"/>
    <mergeCell ref="B44:D44"/>
    <mergeCell ref="O4:P5"/>
    <mergeCell ref="B9:D9"/>
    <mergeCell ref="B19:D19"/>
    <mergeCell ref="B23:D23"/>
    <mergeCell ref="P9:P12"/>
    <mergeCell ref="P16:P19"/>
    <mergeCell ref="P23:P26"/>
    <mergeCell ref="F9:J12"/>
    <mergeCell ref="K9:K12"/>
    <mergeCell ref="M9:M12"/>
    <mergeCell ref="F16:J19"/>
    <mergeCell ref="K16:K19"/>
    <mergeCell ref="M16:M19"/>
    <mergeCell ref="F23:J26"/>
    <mergeCell ref="K23:K26"/>
    <mergeCell ref="M23:M26"/>
    <mergeCell ref="B25:D25"/>
    <mergeCell ref="B10:D10"/>
    <mergeCell ref="B16:D16"/>
    <mergeCell ref="B18:D18"/>
    <mergeCell ref="B26:D26"/>
    <mergeCell ref="B7:K7"/>
    <mergeCell ref="B14:K14"/>
    <mergeCell ref="B21:K21"/>
    <mergeCell ref="P30:P33"/>
    <mergeCell ref="P37:P40"/>
    <mergeCell ref="P44:P47"/>
    <mergeCell ref="P51:P54"/>
    <mergeCell ref="P58:P61"/>
    <mergeCell ref="P65:P68"/>
    <mergeCell ref="P72:P75"/>
    <mergeCell ref="P79:P82"/>
    <mergeCell ref="P86:P89"/>
    <mergeCell ref="P135:P138"/>
    <mergeCell ref="P142:P145"/>
    <mergeCell ref="F128:J131"/>
    <mergeCell ref="K128:K131"/>
    <mergeCell ref="M128:M131"/>
    <mergeCell ref="F114:J117"/>
    <mergeCell ref="K114:K117"/>
    <mergeCell ref="M114:M117"/>
    <mergeCell ref="F121:J124"/>
    <mergeCell ref="K121:K124"/>
    <mergeCell ref="M121:M124"/>
    <mergeCell ref="F135:J138"/>
    <mergeCell ref="K135:K138"/>
    <mergeCell ref="M135:M138"/>
    <mergeCell ref="F142:J145"/>
    <mergeCell ref="K142:K145"/>
    <mergeCell ref="M142:M145"/>
    <mergeCell ref="P93:P96"/>
    <mergeCell ref="P100:P103"/>
    <mergeCell ref="P107:P110"/>
    <mergeCell ref="P114:P117"/>
    <mergeCell ref="P121:P124"/>
    <mergeCell ref="P128:P131"/>
    <mergeCell ref="B112:K112"/>
    <mergeCell ref="B66:D66"/>
    <mergeCell ref="B58:D58"/>
    <mergeCell ref="B63:K63"/>
    <mergeCell ref="F107:J110"/>
    <mergeCell ref="K107:K110"/>
    <mergeCell ref="M107:M110"/>
    <mergeCell ref="M58:M61"/>
    <mergeCell ref="F65:J68"/>
    <mergeCell ref="K65:K68"/>
    <mergeCell ref="M65:M68"/>
    <mergeCell ref="F72:J75"/>
    <mergeCell ref="K72:K75"/>
    <mergeCell ref="M72:M75"/>
    <mergeCell ref="F79:J82"/>
    <mergeCell ref="K79:K82"/>
    <mergeCell ref="M79:M82"/>
    <mergeCell ref="B70:K70"/>
    <mergeCell ref="M30:M33"/>
    <mergeCell ref="F37:J40"/>
    <mergeCell ref="K37:K40"/>
    <mergeCell ref="M37:M40"/>
    <mergeCell ref="F44:J47"/>
    <mergeCell ref="K44:K47"/>
    <mergeCell ref="M44:M47"/>
    <mergeCell ref="F51:J54"/>
    <mergeCell ref="K51:K54"/>
    <mergeCell ref="M51:M54"/>
    <mergeCell ref="F30:J33"/>
    <mergeCell ref="K30:K33"/>
    <mergeCell ref="B35:K35"/>
    <mergeCell ref="B42:K42"/>
    <mergeCell ref="B49:K49"/>
    <mergeCell ref="B54:D54"/>
    <mergeCell ref="B52:D52"/>
    <mergeCell ref="B30:D30"/>
    <mergeCell ref="B32:D32"/>
    <mergeCell ref="B31:D31"/>
    <mergeCell ref="B33:D33"/>
    <mergeCell ref="B38:D38"/>
    <mergeCell ref="B77:K77"/>
    <mergeCell ref="B80:D80"/>
    <mergeCell ref="B68:D68"/>
    <mergeCell ref="B72:D72"/>
    <mergeCell ref="F58:J61"/>
    <mergeCell ref="K58:K61"/>
    <mergeCell ref="B79:D79"/>
    <mergeCell ref="B59:D59"/>
    <mergeCell ref="B60:D60"/>
    <mergeCell ref="B65:D65"/>
    <mergeCell ref="B84:K84"/>
    <mergeCell ref="B91:K91"/>
    <mergeCell ref="B98:K98"/>
    <mergeCell ref="M86:M89"/>
    <mergeCell ref="F93:J96"/>
    <mergeCell ref="K93:K96"/>
    <mergeCell ref="M93:M96"/>
    <mergeCell ref="F100:J103"/>
    <mergeCell ref="K100:K103"/>
    <mergeCell ref="M100:M103"/>
    <mergeCell ref="H2:H3"/>
    <mergeCell ref="E2:G3"/>
    <mergeCell ref="C2:D3"/>
    <mergeCell ref="M2:P2"/>
    <mergeCell ref="B119:K119"/>
    <mergeCell ref="B126:K126"/>
    <mergeCell ref="B133:K133"/>
    <mergeCell ref="B140:K140"/>
    <mergeCell ref="B114:D114"/>
    <mergeCell ref="B103:D103"/>
    <mergeCell ref="B93:D93"/>
    <mergeCell ref="B100:D100"/>
    <mergeCell ref="B101:D101"/>
    <mergeCell ref="B102:D102"/>
    <mergeCell ref="B94:D94"/>
    <mergeCell ref="B95:D95"/>
    <mergeCell ref="B96:D96"/>
    <mergeCell ref="B109:D109"/>
    <mergeCell ref="B110:D110"/>
    <mergeCell ref="B46:D46"/>
    <mergeCell ref="B47:D47"/>
    <mergeCell ref="B45:D45"/>
    <mergeCell ref="B51:D51"/>
    <mergeCell ref="B53:D53"/>
  </mergeCells>
  <conditionalFormatting sqref="F9:J12">
    <cfRule type="cellIs" dxfId="29" priority="36" operator="equal">
      <formula>"Bonne réponse"</formula>
    </cfRule>
  </conditionalFormatting>
  <conditionalFormatting sqref="F16:J19">
    <cfRule type="cellIs" dxfId="28" priority="35" operator="equal">
      <formula>"Bonne réponse"</formula>
    </cfRule>
  </conditionalFormatting>
  <conditionalFormatting sqref="F23:J26">
    <cfRule type="cellIs" dxfId="27" priority="34" operator="equal">
      <formula>"Bonne réponse"</formula>
    </cfRule>
  </conditionalFormatting>
  <conditionalFormatting sqref="F30:J33">
    <cfRule type="cellIs" dxfId="26" priority="33" operator="equal">
      <formula>"Bonne réponse"</formula>
    </cfRule>
  </conditionalFormatting>
  <conditionalFormatting sqref="F37:J40">
    <cfRule type="cellIs" dxfId="25" priority="32" operator="equal">
      <formula>"Bonne réponse"</formula>
    </cfRule>
  </conditionalFormatting>
  <conditionalFormatting sqref="F44:J47">
    <cfRule type="cellIs" dxfId="24" priority="31" operator="equal">
      <formula>"Bonne réponse"</formula>
    </cfRule>
  </conditionalFormatting>
  <conditionalFormatting sqref="F51:J54">
    <cfRule type="cellIs" dxfId="23" priority="30" operator="equal">
      <formula>"Bonne réponse"</formula>
    </cfRule>
  </conditionalFormatting>
  <conditionalFormatting sqref="F58:J61">
    <cfRule type="cellIs" dxfId="22" priority="29" operator="equal">
      <formula>"Bonne réponse"</formula>
    </cfRule>
  </conditionalFormatting>
  <conditionalFormatting sqref="F65:J68">
    <cfRule type="cellIs" dxfId="21" priority="28" operator="equal">
      <formula>"Bonne réponse"</formula>
    </cfRule>
  </conditionalFormatting>
  <conditionalFormatting sqref="F72:J75">
    <cfRule type="cellIs" dxfId="20" priority="27" operator="equal">
      <formula>"Bonne réponse"</formula>
    </cfRule>
  </conditionalFormatting>
  <conditionalFormatting sqref="F79:J82">
    <cfRule type="cellIs" dxfId="19" priority="26" operator="equal">
      <formula>"Bonne réponse"</formula>
    </cfRule>
  </conditionalFormatting>
  <conditionalFormatting sqref="F86:J89">
    <cfRule type="cellIs" dxfId="18" priority="25" operator="equal">
      <formula>"Bonne réponse"</formula>
    </cfRule>
  </conditionalFormatting>
  <conditionalFormatting sqref="F93:J96">
    <cfRule type="cellIs" dxfId="17" priority="24" operator="equal">
      <formula>"Bonne réponse"</formula>
    </cfRule>
  </conditionalFormatting>
  <conditionalFormatting sqref="F100:J103">
    <cfRule type="cellIs" dxfId="16" priority="23" operator="equal">
      <formula>"Bonne réponse"</formula>
    </cfRule>
  </conditionalFormatting>
  <conditionalFormatting sqref="F107:J110">
    <cfRule type="cellIs" dxfId="15" priority="22" operator="equal">
      <formula>"Bonne réponse"</formula>
    </cfRule>
  </conditionalFormatting>
  <conditionalFormatting sqref="F114:J117">
    <cfRule type="cellIs" dxfId="14" priority="21" operator="equal">
      <formula>"Bonne réponse"</formula>
    </cfRule>
  </conditionalFormatting>
  <conditionalFormatting sqref="F121:J124">
    <cfRule type="cellIs" dxfId="13" priority="20" operator="equal">
      <formula>"Bonne réponse"</formula>
    </cfRule>
  </conditionalFormatting>
  <conditionalFormatting sqref="F128:J131">
    <cfRule type="cellIs" dxfId="12" priority="19" operator="equal">
      <formula>"Bonne réponse"</formula>
    </cfRule>
  </conditionalFormatting>
  <conditionalFormatting sqref="F135:J138">
    <cfRule type="cellIs" dxfId="11" priority="18" operator="equal">
      <formula>"Bonne réponse"</formula>
    </cfRule>
  </conditionalFormatting>
  <conditionalFormatting sqref="F142:J145">
    <cfRule type="cellIs" dxfId="10" priority="17" operator="equal">
      <formula>"Bonne réponse"</formula>
    </cfRule>
  </conditionalFormatting>
  <conditionalFormatting sqref="F149:J152">
    <cfRule type="cellIs" dxfId="9" priority="16" operator="equal">
      <formula>"Bonne réponse"</formula>
    </cfRule>
  </conditionalFormatting>
  <conditionalFormatting sqref="F156:J159">
    <cfRule type="cellIs" dxfId="8" priority="15" operator="equal">
      <formula>"Bonne réponse"</formula>
    </cfRule>
  </conditionalFormatting>
  <conditionalFormatting sqref="F163:J166">
    <cfRule type="cellIs" dxfId="7" priority="14" operator="equal">
      <formula>"Bonne réponse"</formula>
    </cfRule>
  </conditionalFormatting>
  <conditionalFormatting sqref="F170:J173">
    <cfRule type="cellIs" dxfId="6" priority="13" operator="equal">
      <formula>"Bonne réponse"</formula>
    </cfRule>
  </conditionalFormatting>
  <conditionalFormatting sqref="F177:J180">
    <cfRule type="cellIs" dxfId="5" priority="12" operator="equal">
      <formula>"Bonne réponse"</formula>
    </cfRule>
  </conditionalFormatting>
  <conditionalFormatting sqref="F184:J187">
    <cfRule type="cellIs" dxfId="4" priority="6" operator="equal">
      <formula>"Bonne réponse"</formula>
    </cfRule>
  </conditionalFormatting>
  <conditionalFormatting sqref="F191:J194">
    <cfRule type="cellIs" dxfId="3" priority="5" operator="equal">
      <formula>"Bonne réponse"</formula>
    </cfRule>
  </conditionalFormatting>
  <conditionalFormatting sqref="F198:J201">
    <cfRule type="cellIs" dxfId="2" priority="4" operator="equal">
      <formula>"Bonne réponse"</formula>
    </cfRule>
  </conditionalFormatting>
  <conditionalFormatting sqref="F205:J208">
    <cfRule type="cellIs" dxfId="1" priority="3" operator="equal">
      <formula>"Bonne réponse"</formula>
    </cfRule>
  </conditionalFormatting>
  <conditionalFormatting sqref="F212:J215">
    <cfRule type="cellIs" dxfId="0" priority="2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8" t="s">
        <v>27</v>
      </c>
      <c r="B1" s="7" t="s">
        <v>24</v>
      </c>
      <c r="C1" s="7"/>
    </row>
    <row r="2" spans="1:3" ht="86.1" customHeight="1" x14ac:dyDescent="0.3">
      <c r="A2" s="7" t="s">
        <v>28</v>
      </c>
      <c r="B2" s="7" t="s">
        <v>25</v>
      </c>
    </row>
    <row r="3" spans="1:3" ht="86.1" customHeight="1" x14ac:dyDescent="0.3">
      <c r="A3" s="7" t="s">
        <v>29</v>
      </c>
      <c r="B3" s="7" t="s">
        <v>26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Table de saut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2023-10-30T07:01:06Z</dcterms:modified>
</cp:coreProperties>
</file>