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2\"/>
    </mc:Choice>
  </mc:AlternateContent>
  <workbookProtection workbookAlgorithmName="SHA-512" workbookHashValue="CEd4xkMo+iBsWyE5hcRQ1rzEP+KuvxBLfybgbcejuiX0O8jMgkJCkF1t4arg/x2wjLgsOsqIkL+SK+o6ji89RA==" workbookSaltValue="jqy9hV2M7Z4LYF1kiPjpcg==" workbookSpinCount="100000" lockStructure="1"/>
  <bookViews>
    <workbookView showHorizontalScroll="0" showSheetTabs="0" xWindow="0" yWindow="0" windowWidth="20633" windowHeight="7877"/>
  </bookViews>
  <sheets>
    <sheet name="Sol" sheetId="5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S">INDIRECT(Sol!$K$72)</definedName>
    <definedName name="Photo11S">INDIRECT(Sol!$K$79)</definedName>
    <definedName name="Photo12S">INDIRECT(Sol!$K$86)</definedName>
    <definedName name="Photo13S">INDIRECT(Sol!$K$93)</definedName>
    <definedName name="Photo14S">INDIRECT(Sol!$K$100)</definedName>
    <definedName name="Photo15S">INDIRECT(Sol!$K$107)</definedName>
    <definedName name="Photo16S">INDIRECT(Sol!$K$114)</definedName>
    <definedName name="Photo17S">INDIRECT(Sol!$K$121)</definedName>
    <definedName name="Photo18S">INDIRECT(Sol!$K$128)</definedName>
    <definedName name="Photo19S">INDIRECT(Sol!$K$135)</definedName>
    <definedName name="Photo1S">INDIRECT(Sol!$K$9)</definedName>
    <definedName name="Photo20S">INDIRECT(Sol!$K$142)</definedName>
    <definedName name="Photo21S">INDIRECT(Sol!$K$149)</definedName>
    <definedName name="Photo22S">INDIRECT(Sol!$K$156)</definedName>
    <definedName name="Photo23S">INDIRECT(Sol!$K$163)</definedName>
    <definedName name="Photo24S">INDIRECT(Sol!$K$170)</definedName>
    <definedName name="Photo25S">INDIRECT(Sol!$K$177)</definedName>
    <definedName name="Photo26S">INDIRECT(Sol!$K$184)</definedName>
    <definedName name="Photo27S">INDIRECT(Sol!$K$191)</definedName>
    <definedName name="Photo28S">INDIRECT(Sol!$K$198)</definedName>
    <definedName name="Photo29S">INDIRECT(Sol!$K$205)</definedName>
    <definedName name="Photo2S">INDIRECT(Sol!$K$16)</definedName>
    <definedName name="Photo30S">INDIRECT(Sol!$K$212)</definedName>
    <definedName name="Photo3S">INDIRECT(Sol!$K$23)</definedName>
    <definedName name="Photo4S">INDIRECT(Sol!$K$30)</definedName>
    <definedName name="Photo5S">INDIRECT(Sol!$K$37)</definedName>
    <definedName name="Photo6S">INDIRECT(Sol!$K$44)</definedName>
    <definedName name="Photo7S">INDIRECT(Sol!$K$51)</definedName>
    <definedName name="Photo8S">INDIRECT(Sol!$K$58)</definedName>
    <definedName name="Photo9S">INDIRECT(Sol!$K$65)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5" i="5" l="1"/>
  <c r="M135" i="5" s="1"/>
  <c r="N136" i="5"/>
  <c r="N137" i="5"/>
  <c r="N138" i="5"/>
  <c r="F135" i="5" l="1"/>
  <c r="K135" i="5"/>
  <c r="N215" i="5"/>
  <c r="N214" i="5"/>
  <c r="M212" i="5" s="1"/>
  <c r="F212" i="5" s="1"/>
  <c r="N213" i="5"/>
  <c r="N212" i="5"/>
  <c r="P210" i="5"/>
  <c r="O210" i="5"/>
  <c r="N208" i="5"/>
  <c r="N207" i="5"/>
  <c r="N206" i="5"/>
  <c r="M205" i="5" s="1"/>
  <c r="K205" i="5" s="1"/>
  <c r="N205" i="5"/>
  <c r="P203" i="5"/>
  <c r="O203" i="5"/>
  <c r="N201" i="5"/>
  <c r="N200" i="5"/>
  <c r="N199" i="5"/>
  <c r="N198" i="5"/>
  <c r="M198" i="5" s="1"/>
  <c r="K198" i="5" s="1"/>
  <c r="P196" i="5"/>
  <c r="O196" i="5"/>
  <c r="N194" i="5"/>
  <c r="N193" i="5"/>
  <c r="M191" i="5" s="1"/>
  <c r="K191" i="5" s="1"/>
  <c r="N192" i="5"/>
  <c r="N191" i="5"/>
  <c r="P189" i="5"/>
  <c r="O189" i="5"/>
  <c r="N187" i="5"/>
  <c r="N186" i="5"/>
  <c r="N185" i="5"/>
  <c r="N184" i="5"/>
  <c r="P182" i="5"/>
  <c r="O182" i="5"/>
  <c r="N180" i="5"/>
  <c r="N179" i="5"/>
  <c r="N178" i="5"/>
  <c r="N177" i="5"/>
  <c r="P175" i="5"/>
  <c r="O175" i="5"/>
  <c r="N173" i="5"/>
  <c r="N172" i="5"/>
  <c r="N171" i="5"/>
  <c r="M170" i="5" s="1"/>
  <c r="F170" i="5" s="1"/>
  <c r="N170" i="5"/>
  <c r="P168" i="5"/>
  <c r="O168" i="5"/>
  <c r="N166" i="5"/>
  <c r="N165" i="5"/>
  <c r="N164" i="5"/>
  <c r="N163" i="5"/>
  <c r="M163" i="5" s="1"/>
  <c r="K163" i="5" s="1"/>
  <c r="P161" i="5"/>
  <c r="O161" i="5"/>
  <c r="N159" i="5"/>
  <c r="N158" i="5"/>
  <c r="N157" i="5"/>
  <c r="N156" i="5"/>
  <c r="P154" i="5"/>
  <c r="O154" i="5"/>
  <c r="N152" i="5"/>
  <c r="N151" i="5"/>
  <c r="N150" i="5"/>
  <c r="N149" i="5"/>
  <c r="P147" i="5"/>
  <c r="O147" i="5"/>
  <c r="M177" i="5" l="1"/>
  <c r="F177" i="5" s="1"/>
  <c r="M149" i="5"/>
  <c r="F149" i="5" s="1"/>
  <c r="M156" i="5"/>
  <c r="F156" i="5" s="1"/>
  <c r="M184" i="5"/>
  <c r="F184" i="5" s="1"/>
  <c r="F163" i="5"/>
  <c r="F205" i="5"/>
  <c r="F198" i="5"/>
  <c r="F191" i="5"/>
  <c r="K212" i="5"/>
  <c r="K177" i="5"/>
  <c r="K170" i="5"/>
  <c r="K156" i="5"/>
  <c r="K149" i="5"/>
  <c r="K184" i="5" l="1"/>
  <c r="P140" i="5"/>
  <c r="O140" i="5"/>
  <c r="P133" i="5"/>
  <c r="O133" i="5"/>
  <c r="P126" i="5"/>
  <c r="O126" i="5"/>
  <c r="P119" i="5"/>
  <c r="O119" i="5"/>
  <c r="P112" i="5"/>
  <c r="O112" i="5"/>
  <c r="P105" i="5"/>
  <c r="O105" i="5"/>
  <c r="P98" i="5"/>
  <c r="O98" i="5"/>
  <c r="P91" i="5"/>
  <c r="O91" i="5"/>
  <c r="P84" i="5"/>
  <c r="O84" i="5"/>
  <c r="P77" i="5"/>
  <c r="O77" i="5"/>
  <c r="P70" i="5"/>
  <c r="O70" i="5"/>
  <c r="P63" i="5"/>
  <c r="O63" i="5"/>
  <c r="P56" i="5"/>
  <c r="O56" i="5"/>
  <c r="P49" i="5"/>
  <c r="O49" i="5"/>
  <c r="P42" i="5"/>
  <c r="O42" i="5"/>
  <c r="P35" i="5"/>
  <c r="O35" i="5"/>
  <c r="P28" i="5"/>
  <c r="O28" i="5"/>
  <c r="P21" i="5"/>
  <c r="O21" i="5"/>
  <c r="P14" i="5"/>
  <c r="O14" i="5"/>
  <c r="N145" i="5"/>
  <c r="N144" i="5"/>
  <c r="N143" i="5"/>
  <c r="N142" i="5"/>
  <c r="N131" i="5"/>
  <c r="N130" i="5"/>
  <c r="N129" i="5"/>
  <c r="N128" i="5"/>
  <c r="N124" i="5"/>
  <c r="N123" i="5"/>
  <c r="N122" i="5"/>
  <c r="N121" i="5"/>
  <c r="N117" i="5"/>
  <c r="N116" i="5"/>
  <c r="N115" i="5"/>
  <c r="N114" i="5"/>
  <c r="N110" i="5"/>
  <c r="N109" i="5"/>
  <c r="N108" i="5"/>
  <c r="N107" i="5"/>
  <c r="N103" i="5"/>
  <c r="N102" i="5"/>
  <c r="N101" i="5"/>
  <c r="N100" i="5"/>
  <c r="N96" i="5"/>
  <c r="N95" i="5"/>
  <c r="N94" i="5"/>
  <c r="N93" i="5"/>
  <c r="N89" i="5"/>
  <c r="N88" i="5"/>
  <c r="N87" i="5"/>
  <c r="N86" i="5"/>
  <c r="N82" i="5"/>
  <c r="N81" i="5"/>
  <c r="N80" i="5"/>
  <c r="N79" i="5"/>
  <c r="N75" i="5"/>
  <c r="N74" i="5"/>
  <c r="N73" i="5"/>
  <c r="N72" i="5"/>
  <c r="N68" i="5"/>
  <c r="N67" i="5"/>
  <c r="N66" i="5"/>
  <c r="N65" i="5"/>
  <c r="N61" i="5"/>
  <c r="N60" i="5"/>
  <c r="N59" i="5"/>
  <c r="N58" i="5"/>
  <c r="N54" i="5"/>
  <c r="N53" i="5"/>
  <c r="N52" i="5"/>
  <c r="N51" i="5"/>
  <c r="N47" i="5"/>
  <c r="N46" i="5"/>
  <c r="N45" i="5"/>
  <c r="N44" i="5"/>
  <c r="N40" i="5"/>
  <c r="N39" i="5"/>
  <c r="N38" i="5"/>
  <c r="N37" i="5"/>
  <c r="N33" i="5"/>
  <c r="N32" i="5"/>
  <c r="N31" i="5"/>
  <c r="N30" i="5"/>
  <c r="N26" i="5"/>
  <c r="N25" i="5"/>
  <c r="N24" i="5"/>
  <c r="N23" i="5"/>
  <c r="N19" i="5"/>
  <c r="N18" i="5"/>
  <c r="N17" i="5"/>
  <c r="N16" i="5"/>
  <c r="N12" i="5"/>
  <c r="N11" i="5"/>
  <c r="N10" i="5"/>
  <c r="N9" i="5"/>
  <c r="M58" i="5" l="1"/>
  <c r="K58" i="5" s="1"/>
  <c r="M107" i="5"/>
  <c r="M142" i="5"/>
  <c r="M37" i="5"/>
  <c r="K37" i="5" s="1"/>
  <c r="M51" i="5"/>
  <c r="K51" i="5" s="1"/>
  <c r="M93" i="5"/>
  <c r="M121" i="5"/>
  <c r="K121" i="5" s="1"/>
  <c r="M86" i="5"/>
  <c r="M9" i="5"/>
  <c r="M72" i="5"/>
  <c r="K72" i="5" s="1"/>
  <c r="M79" i="5"/>
  <c r="K79" i="5" s="1"/>
  <c r="M23" i="5"/>
  <c r="K23" i="5" s="1"/>
  <c r="M44" i="5"/>
  <c r="K44" i="5" s="1"/>
  <c r="M128" i="5"/>
  <c r="K128" i="5" s="1"/>
  <c r="M30" i="5"/>
  <c r="K30" i="5" s="1"/>
  <c r="M100" i="5"/>
  <c r="F100" i="5" s="1"/>
  <c r="M65" i="5"/>
  <c r="K65" i="5" s="1"/>
  <c r="M16" i="5"/>
  <c r="K16" i="5" s="1"/>
  <c r="M114" i="5"/>
  <c r="F58" i="5" l="1"/>
  <c r="K2" i="5"/>
  <c r="K142" i="5"/>
  <c r="K100" i="5"/>
  <c r="F37" i="5"/>
  <c r="K114" i="5"/>
  <c r="F114" i="5"/>
  <c r="K107" i="5"/>
  <c r="F107" i="5"/>
  <c r="K93" i="5"/>
  <c r="F93" i="5"/>
  <c r="K86" i="5"/>
  <c r="F86" i="5"/>
  <c r="F142" i="5"/>
  <c r="F121" i="5"/>
  <c r="F23" i="5"/>
  <c r="F9" i="5"/>
  <c r="F51" i="5"/>
  <c r="K9" i="5"/>
  <c r="F79" i="5"/>
  <c r="F30" i="5"/>
  <c r="F44" i="5"/>
  <c r="F128" i="5"/>
  <c r="F72" i="5"/>
  <c r="F16" i="5"/>
  <c r="F65" i="5"/>
  <c r="P7" i="5" l="1"/>
  <c r="O7" i="5"/>
</calcChain>
</file>

<file path=xl/sharedStrings.xml><?xml version="1.0" encoding="utf-8"?>
<sst xmlns="http://schemas.openxmlformats.org/spreadsheetml/2006/main" count="203" uniqueCount="134">
  <si>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</si>
  <si>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</si>
  <si>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</si>
  <si>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</si>
  <si>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</si>
  <si>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</si>
  <si>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</si>
  <si>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</si>
  <si>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</si>
  <si>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</si>
  <si>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</si>
  <si>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</si>
  <si>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Sol A/J</t>
  </si>
  <si>
    <t>0,50 Pt sur la note E</t>
  </si>
  <si>
    <t>Sans pénalité</t>
  </si>
  <si>
    <t>X</t>
  </si>
  <si>
    <t>x</t>
  </si>
  <si>
    <t>0,80 Pt sur la note E</t>
  </si>
  <si>
    <t>0,50 Pt sur la note E pour élément mal réalisé et recommencé</t>
  </si>
  <si>
    <t>Pénalité de 0,50 Pt sur la note E</t>
  </si>
  <si>
    <t>Pénalité de 0,80 Pt sur la note E</t>
  </si>
  <si>
    <t>Pénalité de 0,30 Pt sur la note E</t>
  </si>
  <si>
    <t>Pénalité de 0,10 Pt sur la note E</t>
  </si>
  <si>
    <t>Au 4ème degré la gymnaste effectue un saut écart antéropostérieur, quel est le critère minimum pour qu'il soit reconnu ?</t>
  </si>
  <si>
    <t>Pas de pénalité</t>
  </si>
  <si>
    <t>Pénalité de 0,10 Pt + 0,10 Pt pour faute de texte</t>
  </si>
  <si>
    <t>Perte de la valeur de l'élément sur la note D et les fautes générales</t>
  </si>
  <si>
    <t>Au 5ème degré, la gymnaste réalise un ATR  1/2 tour et recommence un ATR valse. Que faites vous ?</t>
  </si>
  <si>
    <t>0,80 Pt pour élément supplémentaire sur la note E</t>
  </si>
  <si>
    <t>1,00 Pt de chute et fautes sur les 2 exécutions</t>
  </si>
  <si>
    <t>1,00 Pt de chute, ATR valse reconnu et fautes sur la 2ème exécution</t>
  </si>
  <si>
    <t>Au 5ème degré, la gymnaste réalise un ATR  1/2 tour. Que faites vous ?</t>
  </si>
  <si>
    <t>0,30 Pt sur la note E pour sous rotation</t>
  </si>
  <si>
    <t>Perte de la valeur de l'élément sur la note D et des fautes générales sur la note E</t>
  </si>
  <si>
    <t>Ecart minum à 60° réception 1 pied</t>
  </si>
  <si>
    <t>Ecart à 90° réception 2 pieds</t>
  </si>
  <si>
    <t xml:space="preserve">Ecart entre 90° et 120° réception 2 pieds </t>
  </si>
  <si>
    <t>1,00 Pt de chute et ATR valse reconnu + les fautes éventuelles de la 2ème exécution.</t>
  </si>
  <si>
    <t>Perte de la valeur de l'élément et des fautes générales sur la note E.</t>
  </si>
  <si>
    <t>Au 5ème degré La gymnaste réalise la série acrobatique avec un manque de continuité. Que faites-vous ?</t>
  </si>
  <si>
    <t>Pénalité  0,10 Pt sur la note E</t>
  </si>
  <si>
    <t>Au 4ème degré , la gymnaste réalise la série acrobatique un flip avec les jambes écartées (largeur des épaules). Que faites-vous ?</t>
  </si>
  <si>
    <t xml:space="preserve">Pénalité de 0,50 Pt </t>
  </si>
  <si>
    <t>Manque de liaison entre 2 éléments acrobatiques, pénalité de 0,50 Pt.</t>
  </si>
  <si>
    <t>Faute moyenne, pénalité de 0,30 Pt.</t>
  </si>
  <si>
    <t>Au 5ème degré la gymnaste effectue le saut  de mains percuté jambes tendues avec un rebond. Que faites-vous ?</t>
  </si>
  <si>
    <t>0,10 Pt sur la note E pour sursaut</t>
  </si>
  <si>
    <t>0,30 Pt sur la note E pour sursaut</t>
  </si>
  <si>
    <t xml:space="preserve">Au 3ème degré , la gymnaste effectue une roulade AR les bras fléchis et en arrière de la tête, arrivée jambes tendues. Que faites-vous ?  </t>
  </si>
  <si>
    <t xml:space="preserve">0,10 Pt sur la note E </t>
  </si>
  <si>
    <t>0,80 Pt  sur la note E</t>
  </si>
  <si>
    <t>Au 4ème degré, la gymnaste réalise le saut cabriole impulsion jambe G, fait un pas et réalise le saut sissone impulsion Jambe D. Que faites-vous ?</t>
  </si>
  <si>
    <t xml:space="preserve">0,30 Pt (manque de liaison) + 0,10 Pt faute de texte sur la note E </t>
  </si>
  <si>
    <t xml:space="preserve">0,50 Pt (manque de liaison) + 0,10 Pt faute de texte sur la note E </t>
  </si>
  <si>
    <t xml:space="preserve">0,30 Pt (manque de liaison) + 0,30 Pt exigence technique non respectée sur la note E </t>
  </si>
  <si>
    <t>Au 4ème degré la gymnaste réalise la roulade AR ATR à 20° de la verticale. Que faites-vous ?</t>
  </si>
  <si>
    <t>Rebond à la réception jambes tendues = sans pénalité.</t>
  </si>
  <si>
    <t>La gymnaste réalise son mouvement avec un dynamisme insuffisant. Que faites-vous ?</t>
  </si>
  <si>
    <t>Pénalité de 0,10 Pt ou 0,30 Pt sur la note E</t>
  </si>
  <si>
    <t>Cochez la bonne symbolique du Flip :</t>
  </si>
  <si>
    <t>Cochez la bonne symbolique du saut écart antéropostérieur:</t>
  </si>
  <si>
    <t xml:space="preserve"> Ligne 4 - symbole du flip.                                                                                  --------------------                                                                                                         Ligne 1 - symbole de la souplesse AV.                                                 Ligne 2 - symbole de la souplesse AR.                                                 Ligne 3 - symbole du saut de mains.                                                          </t>
  </si>
  <si>
    <t>Ligne 2 - symbole du saut écart antéropostérieur.                                         --------------------                                                                                                 Ligne 1 - symbole du saut enjambé.                                                   Ligne 3 - symbole du grand écart antéropostérieur tenu.               Ligne 4 - symbole du saut changement de jambes.</t>
  </si>
  <si>
    <t>Dynamisme insuffisant pénalité de 0,10 Pt ou 0,30 Pt.</t>
  </si>
  <si>
    <t>Cochez la bonne symbolique de la roulade AR ATR :</t>
  </si>
  <si>
    <t>Cochez la bonne symbolique du salto AR groupé:</t>
  </si>
  <si>
    <t>Cochez la bonne symbolique de la pirouette :</t>
  </si>
  <si>
    <t xml:space="preserve">Ligne 4 - symbole de la roulade AR ATR.                                                  --------------------                                                                                                     Ligne 1 - symbole de l'ATR roulade AV.                                                                    Ligne 2 - symbole de la roulade AR.                                                          Ligne 3 - symbole de la chandelle.                                                       </t>
  </si>
  <si>
    <t>Quelle est la pénalité pour manque d'harmonie musique/mouvement ?</t>
  </si>
  <si>
    <t>Pénalité de 0,10 Pt, 0,30 Pt ou 0,50Pt au maximum sur la note E</t>
  </si>
  <si>
    <t>Sans pénalité pour l'inversion</t>
  </si>
  <si>
    <t>Pénalité de 80 Pt sur la note E</t>
  </si>
  <si>
    <t>Pénalité de 0,10 Pt faute de texte sur la note E</t>
  </si>
  <si>
    <t>La gymnaste exécute en partie un paragraphe "Chorégraphie" . Que faites-vous ?</t>
  </si>
  <si>
    <t>Pénalité de 0,30 Pt par tiret non exécuté sur la note E</t>
  </si>
  <si>
    <t>Pénalité de 0,10 Pt par tiret non exécuté sur la note E</t>
  </si>
  <si>
    <t>Manque d'harmonie musique/mouvement, Pénalité de 0,10 Pt, 0,30 Pt ou 0,50Pt au maximum sur la note E.</t>
  </si>
  <si>
    <t>Les éléments doivent être exécutés dans l'ordre chronologique du texte, pénalité de 0,80 Pt.</t>
  </si>
  <si>
    <t>Pénalité de 0,10 Pt pour chaque tiret du paragraphe non exécuté avec un maximum de 0,80 Pt par paragraphe.</t>
  </si>
  <si>
    <t>La gymnaste réalise sa série acrobatique et sort en bout de tapis. Que faites-vous ?</t>
  </si>
  <si>
    <t xml:space="preserve"> Ligne 2 - symbole du salto AR.                                                                     --------------------                                                                                            Ligne 1 - symbole du salto AV.                                                                  Ligne 3 - symbole du salto AV carpé.                                                         Ligne 4 - symbole de la roulade AV.</t>
  </si>
  <si>
    <t>Ligne 3 - symbole de la pirouette.                                                             --------------------                                                                                                Ligne 1 - symbole du 1/2 tour.                                                                   Ligne 2 - symbole du 1/4-1/4 de tour.                                                     Ligne 4 - symbole du 1/4 de tour.</t>
  </si>
  <si>
    <t>Au 5ème degré, la gymnaste réalise rondade flip salto AR arrivée sur les genoux. Que faites vous ?</t>
  </si>
  <si>
    <t>1,00 Pt de chute et les fautes techniques</t>
  </si>
  <si>
    <t>Perte de la valeur de l'élément sur la note D et les fautes techniques sur la note E</t>
  </si>
  <si>
    <t>Perte de la valeur de l'élément sur la note D et les fautes générales sur la note E</t>
  </si>
  <si>
    <t>1,00 Pt de chute et les fautes générales</t>
  </si>
  <si>
    <t xml:space="preserve">0,10 Pt faute de texte et les fautes de réception </t>
  </si>
  <si>
    <t>0,30 Pt sur la note E</t>
  </si>
  <si>
    <t>Au 5ème degré, la gymnaste réalise le saut cabriole, fait un pas puis un 1/2 tour et réalise le saut écart antéropostérieur. Que faites-vous ?</t>
  </si>
  <si>
    <t>Pénalité de 0,30 Pt + 0,10 Pt pour faute de texte</t>
  </si>
  <si>
    <t>Au 4ème degré , la gymnaste réalise le grand écart antéropostérieur en s'aidant de ses mains pour se positionner. Que faites-vous ?</t>
  </si>
  <si>
    <t>0,10 Pt sur la note E du corps cassé et 0,10 Pt envol</t>
  </si>
  <si>
    <t>0,50 Pt sur la note E du corps cassé et 0,30 Pt envol</t>
  </si>
  <si>
    <t>0,30 Pt sur la note E du corps cassé et 0,10 Pt envol</t>
  </si>
  <si>
    <t>0,30 Pt sur la note E du corps cassé et 0,30 Pt envol</t>
  </si>
  <si>
    <t>Au 3ème degré, la gymnaste réalise le saut cabriole impulsion jambe droite, fait deux pas puis un saut cabriole impulsion jambe droite. Que faites-vous ?</t>
  </si>
  <si>
    <t>Perte de la valeur du 2ème élément sur la note D et les fautes générales</t>
  </si>
  <si>
    <t>0,10 Pt  sur la note E faute de texte</t>
  </si>
  <si>
    <t>Au 5ème degré, la gymnaste réalise la roulade ATR les mains placées à coté des oreilles. Que faites-vous ?</t>
  </si>
  <si>
    <t xml:space="preserve">0,30 Pt  bras fléchis + 0,10 Pt faute de texte sur la note E </t>
  </si>
  <si>
    <t xml:space="preserve">0,50 Pt  bras fléchis + 0,10 Pt faute de texte sur la note E </t>
  </si>
  <si>
    <t xml:space="preserve">0,30 Pt sur la note E </t>
  </si>
  <si>
    <t>Au 5ème degré la gymnaste réalise un ATR valse 3/4 de tour. Que faites-vous ?</t>
  </si>
  <si>
    <t>Au 5ème degré, la gymnaste réalise le saut changement de jambe avec la jambe libre &lt; 45° et un écart &gt; à 150°. Que faites vous ?</t>
  </si>
  <si>
    <t xml:space="preserve">0,30 Pt pour la jambe libre &lt; 45° et 0,30 Pt pour écart insuffisant sur la note E </t>
  </si>
  <si>
    <t xml:space="preserve">0,10 Pt pour la jambe libre &lt; 45° et 0,10 Pt pour écart insuffisant sur la note E </t>
  </si>
  <si>
    <t xml:space="preserve">0,10 Pt pour la jambe libre &lt; 45° et 0,30 Pt pour écart insuffisant sur la note E </t>
  </si>
  <si>
    <t>Au 3ème degré la gymnaste effectue la rondade corps cassé &gt; 150° et sans envol. Que faites-vous ?</t>
  </si>
  <si>
    <t>Perte de la valeur de l'élément sur la note D et les fautes générales sur la note E.</t>
  </si>
  <si>
    <t>Jambe libre  inférieure à 45° pénalité de 0,10 Pt sur la note E, Pas de pénalité pour écart supérieur à 150° .</t>
  </si>
  <si>
    <t>Manque de liaison entre 2 éléments gymniques pénalité de 0,30 Pt sur la note E.</t>
  </si>
  <si>
    <t>Sans pénalité.</t>
  </si>
  <si>
    <t>Corps cassé pénalisé  à 0,30 Pt et exigence technique non respectée "envol visible" pénalité de 0,30 Pt sur la note E.</t>
  </si>
  <si>
    <t>Exigence technique "bras en arrière de la tête" non respectée, pénalité de 0,30 Pt sur la note E.</t>
  </si>
  <si>
    <t>Elément réalisé avec sur ou sous rotation pénalité de 0,30 Pt sur la note E.</t>
  </si>
  <si>
    <t xml:space="preserve">0,10 Pt pour faute technique et les fautes de réception </t>
  </si>
  <si>
    <t xml:space="preserve">0,30 Pt pour faute technique et les fautes de réception </t>
  </si>
  <si>
    <t>Au 3ème degré, la gymnaste exécute un saut écart antéropostérieur suivi du saut vertical. Que faites-vous ?</t>
  </si>
  <si>
    <t>Au 4ème degré la gymnaste effectue un saut de mains réception sur 1 pied. Que faites-vous ?</t>
  </si>
  <si>
    <t>Au 5ème degré la gymnaste effectue un saut de mains non percuté. Que faites-vous ?</t>
  </si>
  <si>
    <t>Exigence technique non respectée, pénalité de 0,30 Pt sur            la note E.</t>
  </si>
  <si>
    <t>Les sorties en bout de tapis, au début en cours et en fin de mouvement ne sont pas pénalisables.                                                       (Sauf celles liées à un élément désaxé)</t>
  </si>
  <si>
    <t>Acrobatie non dans le plan vertical 10° à 30°, pénalité de          0,30 Pt.</t>
  </si>
  <si>
    <t>Manque de liaison entre 2 éléments gymniques, pénalité de 0,30 Pt et exigence technique saut Sissone même jambe que saut cabriole, pénalité de 0,30 Pt.</t>
  </si>
  <si>
    <t>Bras fléchis = sans pénalité, exigence technique  mains                              en AR de la tête.</t>
  </si>
  <si>
    <t>Au 3ème degré , la gymnaste réalise la roue pied/pied sur 1/2 pointes réception pieds écartés vers l'arrière (valeur 1 pas). Que faites-vous ?</t>
  </si>
  <si>
    <t>Arrivée pieds l'un derrière l'autre, serrés ou légèrement décalé. Ecart trop important ou en 1/2 fente perte de la valeur de l'élément.</t>
  </si>
  <si>
    <t>Ecart des jambes minimum &gt; 60° et réception 2 pieds</t>
  </si>
  <si>
    <t>Ecart des jambes minimum &gt; 60° et réception 2 pieds.</t>
  </si>
  <si>
    <t>0,10 Pt pour la jambe libre &lt; 45° et sans pénalité pour écart &gt; à 150°</t>
  </si>
  <si>
    <t>Exigence technique non respectée, pénalité de 0,10 Pt sur               la note E.</t>
  </si>
  <si>
    <t>0,30 Pt  E.T. non respectée + 0,30 Pt manque de continuité</t>
  </si>
  <si>
    <t>Le descriptif du paragraphe est un saut cabriole Jambe G et un saut cabriole jambe D,  0,30 Pt pour exigence technique non respectée et 0,30 Pt pour manque de continuité.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</si>
</sst>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6" fillId="0" borderId="0" xfId="0" applyFont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65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image" Target="../media/image27.png"/><Relationship Id="rId1" Type="http://schemas.openxmlformats.org/officeDocument/2006/relationships/image" Target="../media/image26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5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10</xdr:row>
          <xdr:rowOff>331443</xdr:rowOff>
        </xdr:to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S" spid="_x0000_s998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1" y="2420854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S" spid="_x0000_s998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S" spid="_x0000_s998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S" spid="_x0000_s998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S" spid="_x0000_s998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830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S" spid="_x0000_s998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80540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S" spid="_x0000_s9985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849596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S" spid="_x0000_s998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8652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S" spid="_x0000_s998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877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S" spid="_x0000_s9985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6499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2406940</xdr:colOff>
          <xdr:row>78</xdr:row>
          <xdr:rowOff>381001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S" spid="_x0000_s9985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47478" y="3415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432180</xdr:rowOff>
        </xdr:from>
        <xdr:ext cx="1300500" cy="1224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S" spid="_x0000_s998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44043"/>
              <a:ext cx="1300500" cy="1224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69762</xdr:colOff>
          <xdr:row>92</xdr:row>
          <xdr:rowOff>483359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S" spid="_x0000_s998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9837" y="4129016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S" spid="_x0000_s9986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74566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S" spid="_x0000_s998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031288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S" spid="_x0000_s9986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1691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S" spid="_x0000_s998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60254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S" spid="_x0000_s998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64777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S" spid="_x0000_s998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30908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S" spid="_x0000_s998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93140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2277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S" spid="_x0000_s998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01343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2275</xdr:rowOff>
        </xdr:from>
        <xdr:ext cx="1160060" cy="1091821"/>
        <xdr:pic>
          <xdr:nvPicPr>
            <xdr:cNvPr id="56" name="Image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S" spid="_x0000_s998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22360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58" name="Image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S" spid="_x0000_s998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S" spid="_x0000_s998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S" spid="_x0000_s998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S" spid="_x0000_s9987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2275</xdr:rowOff>
        </xdr:from>
        <xdr:ext cx="1160060" cy="1091821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S" spid="_x0000_s998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606124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2277</xdr:rowOff>
        </xdr:from>
        <xdr:ext cx="1160060" cy="1091821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S" spid="_x0000_s9987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16300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S" spid="_x0000_s9987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60224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S" spid="_x0000_s9987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70399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835925</xdr:colOff>
      <xdr:row>85</xdr:row>
      <xdr:rowOff>34120</xdr:rowOff>
    </xdr:from>
    <xdr:to>
      <xdr:col>1</xdr:col>
      <xdr:colOff>1260725</xdr:colOff>
      <xdr:row>85</xdr:row>
      <xdr:rowOff>574120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603009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86</xdr:row>
      <xdr:rowOff>34120</xdr:rowOff>
    </xdr:from>
    <xdr:to>
      <xdr:col>1</xdr:col>
      <xdr:colOff>1253525</xdr:colOff>
      <xdr:row>86</xdr:row>
      <xdr:rowOff>574120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6729538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87</xdr:row>
      <xdr:rowOff>34120</xdr:rowOff>
    </xdr:from>
    <xdr:to>
      <xdr:col>1</xdr:col>
      <xdr:colOff>1312241</xdr:colOff>
      <xdr:row>87</xdr:row>
      <xdr:rowOff>577121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7428985"/>
          <a:ext cx="476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88</xdr:row>
      <xdr:rowOff>34120</xdr:rowOff>
    </xdr:from>
    <xdr:to>
      <xdr:col>1</xdr:col>
      <xdr:colOff>1255083</xdr:colOff>
      <xdr:row>88</xdr:row>
      <xdr:rowOff>577121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38128433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92</xdr:row>
      <xdr:rowOff>85299</xdr:rowOff>
    </xdr:from>
    <xdr:to>
      <xdr:col>1</xdr:col>
      <xdr:colOff>1330178</xdr:colOff>
      <xdr:row>92</xdr:row>
      <xdr:rowOff>628300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959556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614149</xdr:colOff>
      <xdr:row>93</xdr:row>
      <xdr:rowOff>85299</xdr:rowOff>
    </xdr:from>
    <xdr:to>
      <xdr:col>1</xdr:col>
      <xdr:colOff>1338150</xdr:colOff>
      <xdr:row>93</xdr:row>
      <xdr:rowOff>628300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822" y="4029501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784746</xdr:colOff>
      <xdr:row>95</xdr:row>
      <xdr:rowOff>85299</xdr:rowOff>
    </xdr:from>
    <xdr:to>
      <xdr:col>1</xdr:col>
      <xdr:colOff>1213431</xdr:colOff>
      <xdr:row>95</xdr:row>
      <xdr:rowOff>628300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419" y="4169391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94</xdr:row>
      <xdr:rowOff>85299</xdr:rowOff>
    </xdr:from>
    <xdr:to>
      <xdr:col>1</xdr:col>
      <xdr:colOff>1330388</xdr:colOff>
      <xdr:row>94</xdr:row>
      <xdr:rowOff>625299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40994464"/>
          <a:ext cx="648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99</xdr:row>
      <xdr:rowOff>68239</xdr:rowOff>
    </xdr:from>
    <xdr:to>
      <xdr:col>1</xdr:col>
      <xdr:colOff>1285308</xdr:colOff>
      <xdr:row>99</xdr:row>
      <xdr:rowOff>608239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3092807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102</xdr:row>
      <xdr:rowOff>68239</xdr:rowOff>
    </xdr:from>
    <xdr:to>
      <xdr:col>1</xdr:col>
      <xdr:colOff>1191708</xdr:colOff>
      <xdr:row>102</xdr:row>
      <xdr:rowOff>608239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5191149"/>
          <a:ext cx="475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100</xdr:row>
      <xdr:rowOff>68239</xdr:rowOff>
    </xdr:from>
    <xdr:to>
      <xdr:col>1</xdr:col>
      <xdr:colOff>1256508</xdr:colOff>
      <xdr:row>100</xdr:row>
      <xdr:rowOff>608239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181" y="4379225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801808</xdr:colOff>
      <xdr:row>101</xdr:row>
      <xdr:rowOff>68239</xdr:rowOff>
    </xdr:from>
    <xdr:to>
      <xdr:col>1</xdr:col>
      <xdr:colOff>1075408</xdr:colOff>
      <xdr:row>101</xdr:row>
      <xdr:rowOff>608239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81" y="44491702"/>
          <a:ext cx="27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109</xdr:row>
      <xdr:rowOff>85298</xdr:rowOff>
    </xdr:from>
    <xdr:to>
      <xdr:col>1</xdr:col>
      <xdr:colOff>1239448</xdr:colOff>
      <xdr:row>109</xdr:row>
      <xdr:rowOff>625298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8722508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106</xdr:row>
      <xdr:rowOff>85298</xdr:rowOff>
    </xdr:from>
    <xdr:to>
      <xdr:col>1</xdr:col>
      <xdr:colOff>1242449</xdr:colOff>
      <xdr:row>106</xdr:row>
      <xdr:rowOff>628299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662416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107</xdr:row>
      <xdr:rowOff>85298</xdr:rowOff>
    </xdr:from>
    <xdr:to>
      <xdr:col>1</xdr:col>
      <xdr:colOff>1232922</xdr:colOff>
      <xdr:row>107</xdr:row>
      <xdr:rowOff>628299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7323611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108</xdr:row>
      <xdr:rowOff>85298</xdr:rowOff>
    </xdr:from>
    <xdr:to>
      <xdr:col>1</xdr:col>
      <xdr:colOff>1328186</xdr:colOff>
      <xdr:row>108</xdr:row>
      <xdr:rowOff>628299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8023058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750628</xdr:colOff>
      <xdr:row>115</xdr:row>
      <xdr:rowOff>68238</xdr:rowOff>
    </xdr:from>
    <xdr:to>
      <xdr:col>1</xdr:col>
      <xdr:colOff>1179313</xdr:colOff>
      <xdr:row>115</xdr:row>
      <xdr:rowOff>611239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01" y="5152029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750628</xdr:colOff>
      <xdr:row>113</xdr:row>
      <xdr:rowOff>68238</xdr:rowOff>
    </xdr:from>
    <xdr:to>
      <xdr:col>1</xdr:col>
      <xdr:colOff>1182628</xdr:colOff>
      <xdr:row>113</xdr:row>
      <xdr:rowOff>608238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01" y="50121403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114</xdr:row>
      <xdr:rowOff>68238</xdr:rowOff>
    </xdr:from>
    <xdr:to>
      <xdr:col>1</xdr:col>
      <xdr:colOff>1253848</xdr:colOff>
      <xdr:row>114</xdr:row>
      <xdr:rowOff>608238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50820851"/>
          <a:ext cx="554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818867</xdr:colOff>
      <xdr:row>116</xdr:row>
      <xdr:rowOff>68238</xdr:rowOff>
    </xdr:from>
    <xdr:to>
      <xdr:col>1</xdr:col>
      <xdr:colOff>1121267</xdr:colOff>
      <xdr:row>116</xdr:row>
      <xdr:rowOff>608238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40" y="52219746"/>
          <a:ext cx="302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96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FF00FF"/>
    <pageSetUpPr autoPageBreaks="0"/>
  </sheetPr>
  <dimension ref="A1:R216"/>
  <sheetViews>
    <sheetView showGridLines="0" showRowColHeaders="0" tabSelected="1" zoomScale="70" zoomScaleNormal="70" workbookViewId="0">
      <pane ySplit="5" topLeftCell="A6" activePane="bottomLeft" state="frozen"/>
      <selection activeCell="O16" sqref="O16:P19"/>
      <selection pane="bottomLeft" activeCell="A9" sqref="A9"/>
    </sheetView>
  </sheetViews>
  <sheetFormatPr baseColWidth="10" defaultColWidth="0" defaultRowHeight="25.8" zeroHeight="1" x14ac:dyDescent="0.5"/>
  <cols>
    <col min="1" max="1" width="7.69921875" style="45" customWidth="1"/>
    <col min="2" max="4" width="26.69921875" style="7" customWidth="1"/>
    <col min="5" max="5" width="2.69921875" customWidth="1"/>
    <col min="6" max="8" width="19.69921875" style="6" customWidth="1"/>
    <col min="9" max="9" width="3.69921875" style="6" customWidth="1"/>
    <col min="10" max="10" width="35.69921875" style="6" customWidth="1"/>
    <col min="11" max="11" width="19.69921875" style="6" customWidth="1"/>
    <col min="12" max="12" width="3.69921875" style="6" customWidth="1"/>
    <col min="13" max="13" width="3.69921875" style="30" hidden="1" customWidth="1"/>
    <col min="14" max="14" width="3.69921875" style="31" hidden="1" customWidth="1"/>
    <col min="15" max="15" width="7.296875" style="52" hidden="1" customWidth="1"/>
    <col min="16" max="16" width="98.296875" style="32" hidden="1" customWidth="1"/>
    <col min="17" max="17" width="4.69921875" customWidth="1"/>
    <col min="18" max="18" width="11.3984375" style="1" hidden="1" customWidth="1"/>
    <col min="19" max="16384" width="11.09765625" hidden="1"/>
  </cols>
  <sheetData>
    <row r="1" spans="1:18" ht="11.95" customHeight="1" thickBot="1" x14ac:dyDescent="0.55000000000000004">
      <c r="A1" s="2"/>
      <c r="B1" s="10"/>
      <c r="C1" s="10"/>
      <c r="D1" s="10"/>
      <c r="E1" s="11"/>
      <c r="F1" s="12"/>
      <c r="G1" s="12"/>
      <c r="H1" s="12"/>
      <c r="I1" s="12"/>
      <c r="J1" s="12"/>
      <c r="K1" s="12"/>
      <c r="L1" s="12"/>
      <c r="M1" s="28"/>
      <c r="N1" s="26"/>
      <c r="O1" s="15"/>
      <c r="P1" s="27"/>
      <c r="Q1" s="11"/>
    </row>
    <row r="2" spans="1:18" ht="29.95" customHeight="1" x14ac:dyDescent="0.55000000000000004">
      <c r="A2" s="2"/>
      <c r="B2" s="10"/>
      <c r="C2" s="92" t="s">
        <v>11</v>
      </c>
      <c r="D2" s="93"/>
      <c r="E2" s="96" t="s">
        <v>12</v>
      </c>
      <c r="F2" s="97"/>
      <c r="G2" s="98"/>
      <c r="H2" s="98">
        <v>2022</v>
      </c>
      <c r="I2" s="12"/>
      <c r="J2" s="72" t="s">
        <v>8</v>
      </c>
      <c r="K2" s="74" t="str">
        <f>COUNTIF(M9:M215,"V")&amp;"/"&amp;"30"</f>
        <v>0/30</v>
      </c>
      <c r="L2" s="23"/>
      <c r="M2" s="102" t="s">
        <v>9</v>
      </c>
      <c r="N2" s="103"/>
      <c r="O2" s="103"/>
      <c r="P2" s="104"/>
    </row>
    <row r="3" spans="1:18" ht="29.95" customHeight="1" thickBot="1" x14ac:dyDescent="0.6">
      <c r="A3" s="2"/>
      <c r="C3" s="94"/>
      <c r="D3" s="95"/>
      <c r="E3" s="99"/>
      <c r="F3" s="100"/>
      <c r="G3" s="101"/>
      <c r="H3" s="101"/>
      <c r="I3" s="12"/>
      <c r="J3" s="73"/>
      <c r="K3" s="75"/>
      <c r="L3" s="23"/>
      <c r="M3" s="40"/>
      <c r="N3" s="41"/>
      <c r="O3" s="42"/>
      <c r="P3" s="43"/>
    </row>
    <row r="4" spans="1:18" ht="15.05" customHeight="1" thickBot="1" x14ac:dyDescent="0.6">
      <c r="A4" s="2"/>
      <c r="B4" s="13"/>
      <c r="C4" s="13"/>
      <c r="D4" s="13"/>
      <c r="E4" s="14"/>
      <c r="F4" s="15"/>
      <c r="G4" s="15"/>
      <c r="H4" s="15"/>
      <c r="I4" s="15"/>
      <c r="J4" s="15"/>
      <c r="K4" s="12"/>
      <c r="L4" s="12"/>
      <c r="M4" s="40"/>
      <c r="N4" s="41"/>
      <c r="O4" s="87" t="s">
        <v>1</v>
      </c>
      <c r="P4" s="87"/>
      <c r="Q4" s="11"/>
    </row>
    <row r="5" spans="1:18" ht="29.95" customHeight="1" thickBot="1" x14ac:dyDescent="0.6">
      <c r="A5" s="49" t="s">
        <v>0</v>
      </c>
      <c r="B5" s="70" t="s">
        <v>10</v>
      </c>
      <c r="C5" s="70"/>
      <c r="D5" s="70"/>
      <c r="E5" s="70"/>
      <c r="F5" s="70"/>
      <c r="G5" s="70"/>
      <c r="H5" s="70"/>
      <c r="I5" s="70"/>
      <c r="J5" s="70"/>
      <c r="K5" s="21"/>
      <c r="L5" s="21"/>
      <c r="M5" s="44"/>
      <c r="N5" s="41"/>
      <c r="O5" s="87"/>
      <c r="P5" s="87"/>
      <c r="Q5" s="11"/>
    </row>
    <row r="6" spans="1:18" ht="14.25" customHeight="1" x14ac:dyDescent="0.5">
      <c r="B6" s="10"/>
      <c r="C6" s="10"/>
      <c r="D6" s="10"/>
      <c r="E6" s="11"/>
      <c r="F6" s="12"/>
      <c r="G6" s="12"/>
      <c r="H6" s="12"/>
      <c r="I6" s="12"/>
      <c r="J6" s="12"/>
      <c r="K6" s="12"/>
      <c r="L6" s="12"/>
      <c r="M6" s="28"/>
      <c r="N6" s="26"/>
      <c r="O6" s="38"/>
      <c r="P6" s="39"/>
      <c r="Q6" s="11"/>
    </row>
    <row r="7" spans="1:18" s="3" customFormat="1" ht="39.9" customHeight="1" x14ac:dyDescent="0.5">
      <c r="A7" s="22">
        <v>1</v>
      </c>
      <c r="B7" s="54" t="s">
        <v>27</v>
      </c>
      <c r="C7" s="54"/>
      <c r="D7" s="54"/>
      <c r="E7" s="54"/>
      <c r="F7" s="54"/>
      <c r="G7" s="54"/>
      <c r="H7" s="54"/>
      <c r="I7" s="54"/>
      <c r="J7" s="54"/>
      <c r="K7" s="54"/>
      <c r="L7" s="25"/>
      <c r="M7" s="33"/>
      <c r="N7" s="34"/>
      <c r="O7" s="51">
        <f>A7</f>
        <v>1</v>
      </c>
      <c r="P7" s="35" t="str">
        <f>B7</f>
        <v>Au 5ème degré, la gymnaste réalise un ATR  1/2 tour et recommence un ATR valse. Que faites vous ?</v>
      </c>
      <c r="Q7" s="20"/>
      <c r="R7" s="4"/>
    </row>
    <row r="8" spans="1:18" ht="9" customHeight="1" thickBot="1" x14ac:dyDescent="0.55000000000000004">
      <c r="B8" s="16"/>
      <c r="C8" s="16"/>
      <c r="D8" s="16"/>
      <c r="E8" s="17"/>
      <c r="F8" s="17"/>
      <c r="G8" s="12"/>
      <c r="H8" s="12"/>
      <c r="I8" s="12"/>
      <c r="J8" s="12"/>
      <c r="K8" s="12"/>
      <c r="L8" s="12"/>
      <c r="M8" s="28"/>
      <c r="N8" s="26"/>
      <c r="O8" s="48"/>
      <c r="P8" s="27"/>
      <c r="Q8" s="11"/>
    </row>
    <row r="9" spans="1:18" ht="49.85" customHeight="1" thickBot="1" x14ac:dyDescent="0.35">
      <c r="A9" s="46"/>
      <c r="B9" s="88" t="s">
        <v>28</v>
      </c>
      <c r="C9" s="89"/>
      <c r="D9" s="90"/>
      <c r="E9" s="11"/>
      <c r="F9" s="56" t="str">
        <f>IF(COUNTIF(A9:A12,"X")&gt;1,"",IF(M9="V","Bonne réponse",IF(M9="F",P9,"")))</f>
        <v/>
      </c>
      <c r="G9" s="57"/>
      <c r="H9" s="57"/>
      <c r="I9" s="57"/>
      <c r="J9" s="57"/>
      <c r="K9" s="62" t="str">
        <f>VLOOKUP(M9,Tableau,2,FALSE)</f>
        <v>IMGS3</v>
      </c>
      <c r="L9" s="24"/>
      <c r="M9" s="63" t="str">
        <f>IF(COUNTIF(A9:A12,"X")&gt;1,"R",IF(OR(N9="V",N10="V",N11="V",N12="V"),"V",IF(OR(N9="F",N10="F",N11="F",N12="F"),"F","R")))</f>
        <v>R</v>
      </c>
      <c r="N9" s="19" t="str">
        <f>IF(OR(A10="X",A11="X",A12="X"),"R",IF(AND(A9="x",O9="x"),"V",IF(AND(A9="x",O9=""),"F","R")))</f>
        <v>R</v>
      </c>
      <c r="O9" s="36"/>
      <c r="P9" s="64" t="s">
        <v>37</v>
      </c>
      <c r="Q9" s="11"/>
      <c r="R9" s="2"/>
    </row>
    <row r="10" spans="1:18" ht="49.85" customHeight="1" thickBot="1" x14ac:dyDescent="0.35">
      <c r="A10" s="46"/>
      <c r="B10" s="91" t="s">
        <v>29</v>
      </c>
      <c r="C10" s="91"/>
      <c r="D10" s="91"/>
      <c r="E10" s="11"/>
      <c r="F10" s="58"/>
      <c r="G10" s="59"/>
      <c r="H10" s="59"/>
      <c r="I10" s="59"/>
      <c r="J10" s="59"/>
      <c r="K10" s="62"/>
      <c r="L10" s="24"/>
      <c r="M10" s="63"/>
      <c r="N10" s="19" t="str">
        <f>IF(OR(A11="X",A12="X",A13="X"),"R",IF(AND(A10="x",O10="x"),"V",IF(AND(A10="x",O10=""),"F","R")))</f>
        <v>R</v>
      </c>
      <c r="O10" s="36"/>
      <c r="P10" s="65"/>
      <c r="Q10" s="11"/>
      <c r="R10" s="2"/>
    </row>
    <row r="11" spans="1:18" ht="49.85" customHeight="1" thickBot="1" x14ac:dyDescent="0.35">
      <c r="A11" s="46"/>
      <c r="B11" s="88" t="s">
        <v>30</v>
      </c>
      <c r="C11" s="89"/>
      <c r="D11" s="90"/>
      <c r="E11" s="11"/>
      <c r="F11" s="58"/>
      <c r="G11" s="59"/>
      <c r="H11" s="59"/>
      <c r="I11" s="59"/>
      <c r="J11" s="59"/>
      <c r="K11" s="62"/>
      <c r="L11" s="24"/>
      <c r="M11" s="63"/>
      <c r="N11" s="19" t="str">
        <f>IF(OR(A12="X",A13="X",A14="X"),"R",IF(AND(A11="x",O11="x"),"V",IF(AND(A11="x",O11=""),"F","R")))</f>
        <v>R</v>
      </c>
      <c r="O11" s="36" t="s">
        <v>15</v>
      </c>
      <c r="P11" s="65"/>
      <c r="Q11" s="11"/>
      <c r="R11" s="2"/>
    </row>
    <row r="12" spans="1:18" ht="49.85" customHeight="1" thickBot="1" x14ac:dyDescent="0.35">
      <c r="A12" s="46"/>
      <c r="B12" s="91" t="s">
        <v>18</v>
      </c>
      <c r="C12" s="91"/>
      <c r="D12" s="91"/>
      <c r="E12" s="11"/>
      <c r="F12" s="60"/>
      <c r="G12" s="61"/>
      <c r="H12" s="61"/>
      <c r="I12" s="61"/>
      <c r="J12" s="61"/>
      <c r="K12" s="62"/>
      <c r="L12" s="24"/>
      <c r="M12" s="63"/>
      <c r="N12" s="19" t="str">
        <f>IF(OR(A13="X",A14="X",A15="X"),"R",IF(AND(A12="x",O12="x"),"V",IF(AND(A12="x",O12=""),"F","R")))</f>
        <v>R</v>
      </c>
      <c r="O12" s="36"/>
      <c r="P12" s="66"/>
      <c r="Q12" s="11"/>
      <c r="R12" s="2"/>
    </row>
    <row r="13" spans="1:18" ht="14.25" customHeight="1" x14ac:dyDescent="0.5">
      <c r="B13" s="10"/>
      <c r="C13" s="10"/>
      <c r="D13" s="10"/>
      <c r="E13" s="11"/>
      <c r="F13" s="12"/>
      <c r="G13" s="12"/>
      <c r="H13" s="12"/>
      <c r="I13" s="12"/>
      <c r="J13" s="12"/>
      <c r="K13" s="12"/>
      <c r="L13" s="12"/>
      <c r="M13" s="28"/>
      <c r="N13" s="26"/>
      <c r="O13" s="48"/>
      <c r="P13" s="27"/>
      <c r="Q13" s="11"/>
    </row>
    <row r="14" spans="1:18" s="3" customFormat="1" ht="39.9" customHeight="1" x14ac:dyDescent="0.5">
      <c r="A14" s="22">
        <v>2</v>
      </c>
      <c r="B14" s="54" t="s">
        <v>31</v>
      </c>
      <c r="C14" s="54"/>
      <c r="D14" s="54"/>
      <c r="E14" s="54"/>
      <c r="F14" s="54"/>
      <c r="G14" s="54"/>
      <c r="H14" s="54"/>
      <c r="I14" s="54"/>
      <c r="J14" s="54"/>
      <c r="K14" s="54"/>
      <c r="L14" s="25"/>
      <c r="M14" s="33"/>
      <c r="N14" s="34"/>
      <c r="O14" s="51">
        <f>A14</f>
        <v>2</v>
      </c>
      <c r="P14" s="35" t="str">
        <f>B14</f>
        <v>Au 5ème degré, la gymnaste réalise un ATR  1/2 tour. Que faites vous ?</v>
      </c>
      <c r="Q14" s="20"/>
      <c r="R14" s="4"/>
    </row>
    <row r="15" spans="1:18" ht="8.1999999999999993" customHeight="1" thickBot="1" x14ac:dyDescent="0.55000000000000004">
      <c r="A15" s="47"/>
      <c r="B15" s="16"/>
      <c r="C15" s="16"/>
      <c r="D15" s="16"/>
      <c r="E15" s="17"/>
      <c r="F15" s="17"/>
      <c r="G15" s="17"/>
      <c r="H15" s="17"/>
      <c r="I15" s="17"/>
      <c r="J15" s="17"/>
      <c r="K15" s="12"/>
      <c r="L15" s="12"/>
      <c r="M15" s="28"/>
      <c r="N15" s="26"/>
      <c r="O15" s="48"/>
      <c r="P15" s="27"/>
      <c r="Q15" s="11"/>
    </row>
    <row r="16" spans="1:18" ht="49.85" customHeight="1" thickBot="1" x14ac:dyDescent="0.55000000000000004">
      <c r="A16" s="46"/>
      <c r="B16" s="55" t="s">
        <v>32</v>
      </c>
      <c r="C16" s="55"/>
      <c r="D16" s="55"/>
      <c r="E16" s="11"/>
      <c r="F16" s="56" t="str">
        <f>IF(COUNTIF(A16:A19,"X")&gt;1,"",IF(M16="V","Bonne réponse",IF(M16="F",P16,"")))</f>
        <v/>
      </c>
      <c r="G16" s="57"/>
      <c r="H16" s="57"/>
      <c r="I16" s="57"/>
      <c r="J16" s="57"/>
      <c r="K16" s="62" t="str">
        <f>VLOOKUP(M16,Tableau,2,FALSE)</f>
        <v>IMGS3</v>
      </c>
      <c r="L16" s="24"/>
      <c r="M16" s="63" t="str">
        <f>IF(COUNTIF(A16:A19,"X")&gt;1,"R",IF(OR(N16="V",N17="V",N18="V",N19="V"),"V",IF(OR(N16="F",N17="F",N18="F",N19="F"),"F","R")))</f>
        <v>R</v>
      </c>
      <c r="N16" s="19" t="str">
        <f>IF(OR(A17="X",A18="X",A19="X"),"R",IF(AND(A16="x",O16="x"),"V",IF(AND(A16="x",O16=""),"F","R")))</f>
        <v>R</v>
      </c>
      <c r="O16" s="36"/>
      <c r="P16" s="64" t="s">
        <v>38</v>
      </c>
      <c r="Q16" s="11"/>
    </row>
    <row r="17" spans="1:18" ht="49.85" customHeight="1" thickBot="1" x14ac:dyDescent="0.55000000000000004">
      <c r="A17" s="46"/>
      <c r="B17" s="79" t="s">
        <v>13</v>
      </c>
      <c r="C17" s="80"/>
      <c r="D17" s="81"/>
      <c r="E17" s="11"/>
      <c r="F17" s="58"/>
      <c r="G17" s="59"/>
      <c r="H17" s="59"/>
      <c r="I17" s="59"/>
      <c r="J17" s="59"/>
      <c r="K17" s="62"/>
      <c r="L17" s="24"/>
      <c r="M17" s="63"/>
      <c r="N17" s="19" t="str">
        <f>IF(OR(A18="X",A19="X",A20="X"),"R",IF(AND(A17="x",O17="x"),"V",IF(AND(A17="x",O17=""),"F","R")))</f>
        <v>R</v>
      </c>
      <c r="O17" s="36"/>
      <c r="P17" s="65"/>
      <c r="Q17" s="11"/>
    </row>
    <row r="18" spans="1:18" ht="49.85" customHeight="1" thickBot="1" x14ac:dyDescent="0.55000000000000004">
      <c r="A18" s="46"/>
      <c r="B18" s="55" t="s">
        <v>17</v>
      </c>
      <c r="C18" s="55"/>
      <c r="D18" s="55"/>
      <c r="E18" s="11"/>
      <c r="F18" s="58"/>
      <c r="G18" s="59"/>
      <c r="H18" s="59"/>
      <c r="I18" s="59"/>
      <c r="J18" s="59"/>
      <c r="K18" s="62"/>
      <c r="L18" s="24"/>
      <c r="M18" s="63"/>
      <c r="N18" s="19" t="str">
        <f>IF(OR(A19="X",A20="X",A21="X"),"R",IF(AND(A18="x",O18="x"),"V",IF(AND(A18="x",O18=""),"F","R")))</f>
        <v>R</v>
      </c>
      <c r="O18" s="36"/>
      <c r="P18" s="65"/>
      <c r="Q18" s="11"/>
    </row>
    <row r="19" spans="1:18" ht="49.85" customHeight="1" thickBot="1" x14ac:dyDescent="0.55000000000000004">
      <c r="A19" s="46"/>
      <c r="B19" s="79" t="s">
        <v>33</v>
      </c>
      <c r="C19" s="80"/>
      <c r="D19" s="81"/>
      <c r="E19" s="11"/>
      <c r="F19" s="60"/>
      <c r="G19" s="61"/>
      <c r="H19" s="61"/>
      <c r="I19" s="61"/>
      <c r="J19" s="61"/>
      <c r="K19" s="62"/>
      <c r="L19" s="24"/>
      <c r="M19" s="63"/>
      <c r="N19" s="19" t="str">
        <f>IF(OR(A20="X",A21="X",A22="X"),"R",IF(AND(A19="x",O19="x"),"V",IF(AND(A19="x",O19=""),"F","R")))</f>
        <v>R</v>
      </c>
      <c r="O19" s="36" t="s">
        <v>15</v>
      </c>
      <c r="P19" s="66"/>
      <c r="Q19" s="11"/>
    </row>
    <row r="20" spans="1:18" ht="14.25" customHeight="1" x14ac:dyDescent="0.5">
      <c r="B20" s="10"/>
      <c r="C20" s="10"/>
      <c r="D20" s="10"/>
      <c r="E20" s="11"/>
      <c r="F20" s="12"/>
      <c r="G20" s="12"/>
      <c r="H20" s="12"/>
      <c r="I20" s="12"/>
      <c r="J20" s="12"/>
      <c r="K20" s="12"/>
      <c r="L20" s="12"/>
      <c r="M20" s="28"/>
      <c r="N20" s="26"/>
      <c r="O20" s="48"/>
      <c r="P20" s="27"/>
      <c r="Q20" s="11"/>
    </row>
    <row r="21" spans="1:18" s="3" customFormat="1" ht="39.9" customHeight="1" x14ac:dyDescent="0.5">
      <c r="A21" s="22">
        <v>3</v>
      </c>
      <c r="B21" s="54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25"/>
      <c r="M21" s="33"/>
      <c r="N21" s="34"/>
      <c r="O21" s="51">
        <f>A21</f>
        <v>3</v>
      </c>
      <c r="P21" s="35" t="str">
        <f>B21</f>
        <v>Au 4ème degré la gymnaste effectue un saut écart antéropostérieur, quel est le critère minimum pour qu'il soit reconnu ?</v>
      </c>
      <c r="Q21" s="20"/>
      <c r="R21" s="4"/>
    </row>
    <row r="22" spans="1:18" ht="9" customHeight="1" thickBot="1" x14ac:dyDescent="0.55000000000000004">
      <c r="A22" s="47"/>
      <c r="B22" s="16"/>
      <c r="C22" s="16"/>
      <c r="D22" s="16"/>
      <c r="E22" s="17"/>
      <c r="F22" s="17"/>
      <c r="G22" s="17"/>
      <c r="H22" s="17"/>
      <c r="I22" s="17"/>
      <c r="J22" s="17"/>
      <c r="K22" s="12"/>
      <c r="L22" s="12"/>
      <c r="M22" s="28"/>
      <c r="N22" s="26"/>
      <c r="O22" s="48"/>
      <c r="P22" s="27"/>
      <c r="Q22" s="11"/>
    </row>
    <row r="23" spans="1:18" ht="40.200000000000003" customHeight="1" thickBot="1" x14ac:dyDescent="0.35">
      <c r="A23" s="46"/>
      <c r="B23" s="55" t="s">
        <v>128</v>
      </c>
      <c r="C23" s="55"/>
      <c r="D23" s="55"/>
      <c r="E23" s="11"/>
      <c r="F23" s="56" t="str">
        <f>IF(COUNTIF(A23:A26,"X")&gt;1,"",IF(M23="V","Bonne réponse",IF(M23="F",P23,"")))</f>
        <v/>
      </c>
      <c r="G23" s="57"/>
      <c r="H23" s="57"/>
      <c r="I23" s="57"/>
      <c r="J23" s="57"/>
      <c r="K23" s="62" t="str">
        <f>VLOOKUP(M23,Tableau,2,FALSE)</f>
        <v>IMGS3</v>
      </c>
      <c r="L23" s="24"/>
      <c r="M23" s="63" t="str">
        <f>IF(COUNTIF(A23:A26,"X")&gt;1,"R",IF(OR(N23="V",N24="V",N25="V",N26="V"),"V",IF(OR(N23="F",N24="F",N25="F",N26="F"),"F","R")))</f>
        <v>R</v>
      </c>
      <c r="N23" s="19" t="str">
        <f>IF(OR(A24="X",A25="X",A26="X"),"R",IF(AND(A23="x",O23="x"),"V",IF(AND(A23="x",O23=""),"F","R")))</f>
        <v>R</v>
      </c>
      <c r="O23" s="36" t="s">
        <v>15</v>
      </c>
      <c r="P23" s="64" t="s">
        <v>129</v>
      </c>
      <c r="Q23" s="11"/>
      <c r="R23"/>
    </row>
    <row r="24" spans="1:18" ht="40.200000000000003" customHeight="1" thickBot="1" x14ac:dyDescent="0.35">
      <c r="A24" s="46"/>
      <c r="B24" s="79" t="s">
        <v>34</v>
      </c>
      <c r="C24" s="80"/>
      <c r="D24" s="81"/>
      <c r="E24" s="11"/>
      <c r="F24" s="58"/>
      <c r="G24" s="59"/>
      <c r="H24" s="59"/>
      <c r="I24" s="59"/>
      <c r="J24" s="59"/>
      <c r="K24" s="62"/>
      <c r="L24" s="24"/>
      <c r="M24" s="63"/>
      <c r="N24" s="19" t="str">
        <f>IF(OR(A25="X",A26="X",A27="X"),"R",IF(AND(A24="x",O24="x"),"V",IF(AND(A24="x",O24=""),"F","R")))</f>
        <v>R</v>
      </c>
      <c r="O24" s="36"/>
      <c r="P24" s="65"/>
      <c r="Q24" s="11"/>
      <c r="R24"/>
    </row>
    <row r="25" spans="1:18" ht="40.200000000000003" customHeight="1" thickBot="1" x14ac:dyDescent="0.35">
      <c r="A25" s="46"/>
      <c r="B25" s="55" t="s">
        <v>35</v>
      </c>
      <c r="C25" s="55"/>
      <c r="D25" s="55"/>
      <c r="E25" s="11"/>
      <c r="F25" s="58"/>
      <c r="G25" s="59"/>
      <c r="H25" s="59"/>
      <c r="I25" s="59"/>
      <c r="J25" s="59"/>
      <c r="K25" s="62"/>
      <c r="L25" s="24"/>
      <c r="M25" s="63"/>
      <c r="N25" s="19" t="str">
        <f>IF(OR(A26="X",A27="X",A28="X"),"R",IF(AND(A25="x",O25="x"),"V",IF(AND(A25="x",O25=""),"F","R")))</f>
        <v>R</v>
      </c>
      <c r="O25" s="36"/>
      <c r="P25" s="65"/>
      <c r="Q25" s="11"/>
      <c r="R25"/>
    </row>
    <row r="26" spans="1:18" ht="40.200000000000003" customHeight="1" thickBot="1" x14ac:dyDescent="0.35">
      <c r="A26" s="46"/>
      <c r="B26" s="55" t="s">
        <v>36</v>
      </c>
      <c r="C26" s="55"/>
      <c r="D26" s="55"/>
      <c r="E26" s="11"/>
      <c r="F26" s="60"/>
      <c r="G26" s="61"/>
      <c r="H26" s="61"/>
      <c r="I26" s="61"/>
      <c r="J26" s="61"/>
      <c r="K26" s="62"/>
      <c r="L26" s="24"/>
      <c r="M26" s="63"/>
      <c r="N26" s="19" t="str">
        <f>IF(OR(A27="X",A28="X",A29="X"),"R",IF(AND(A26="x",O26="x"),"V",IF(AND(A26="x",O26=""),"F","R")))</f>
        <v>R</v>
      </c>
      <c r="O26" s="36"/>
      <c r="P26" s="66"/>
      <c r="Q26" s="11"/>
      <c r="R26"/>
    </row>
    <row r="27" spans="1:18" ht="14.25" customHeight="1" x14ac:dyDescent="0.5">
      <c r="A27" s="47"/>
      <c r="B27" s="10"/>
      <c r="C27" s="10"/>
      <c r="D27" s="10"/>
      <c r="E27" s="11"/>
      <c r="F27" s="12"/>
      <c r="G27" s="12"/>
      <c r="H27" s="12"/>
      <c r="I27" s="12"/>
      <c r="J27" s="12"/>
      <c r="K27" s="12"/>
      <c r="L27" s="12"/>
      <c r="M27" s="28"/>
      <c r="N27" s="26"/>
      <c r="O27" s="48"/>
      <c r="P27" s="27"/>
      <c r="Q27" s="11"/>
    </row>
    <row r="28" spans="1:18" s="3" customFormat="1" ht="39.9" customHeight="1" x14ac:dyDescent="0.5">
      <c r="A28" s="22">
        <v>4</v>
      </c>
      <c r="B28" s="54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25"/>
      <c r="M28" s="33"/>
      <c r="N28" s="34"/>
      <c r="O28" s="51">
        <f>A28</f>
        <v>4</v>
      </c>
      <c r="P28" s="35" t="str">
        <f>B28</f>
        <v>Au 5ème degré La gymnaste réalise la série acrobatique avec un manque de continuité. Que faites-vous ?</v>
      </c>
      <c r="Q28" s="20"/>
      <c r="R28" s="4"/>
    </row>
    <row r="29" spans="1:18" ht="9" customHeight="1" thickBot="1" x14ac:dyDescent="0.55000000000000004">
      <c r="A29" s="47"/>
      <c r="B29" s="16"/>
      <c r="C29" s="16"/>
      <c r="D29" s="16"/>
      <c r="E29" s="17"/>
      <c r="F29" s="17"/>
      <c r="G29" s="17"/>
      <c r="H29" s="17"/>
      <c r="I29" s="17"/>
      <c r="J29" s="17"/>
      <c r="K29" s="12"/>
      <c r="L29" s="12"/>
      <c r="M29" s="28"/>
      <c r="N29" s="26"/>
      <c r="O29" s="48"/>
      <c r="P29" s="27"/>
      <c r="Q29" s="11"/>
    </row>
    <row r="30" spans="1:18" ht="40.200000000000003" customHeight="1" thickBot="1" x14ac:dyDescent="0.55000000000000004">
      <c r="A30" s="46"/>
      <c r="B30" s="55" t="s">
        <v>22</v>
      </c>
      <c r="C30" s="55"/>
      <c r="D30" s="55"/>
      <c r="E30" s="11"/>
      <c r="F30" s="56" t="str">
        <f>IF(COUNTIF(A30:A33,"X")&gt;1,"",IF(M30="V","Bonne réponse",IF(M30="F",P30,"")))</f>
        <v/>
      </c>
      <c r="G30" s="57"/>
      <c r="H30" s="57"/>
      <c r="I30" s="57"/>
      <c r="J30" s="57"/>
      <c r="K30" s="62" t="str">
        <f>VLOOKUP(M30,Tableau,2,FALSE)</f>
        <v>IMGS3</v>
      </c>
      <c r="L30" s="24"/>
      <c r="M30" s="63" t="str">
        <f>IF(COUNTIF(A30:A33,"X")&gt;1,"R",IF(OR(N30="V",N31="V",N32="V",N33="V"),"V",IF(OR(N30="F",N31="F",N32="F",N33="F"),"F","R")))</f>
        <v>R</v>
      </c>
      <c r="N30" s="19" t="str">
        <f>IF(OR(A31="X",A32="X",A33="X"),"R",IF(AND(A30="x",O30="x"),"V",IF(AND(A30="x",O30=""),"F","R")))</f>
        <v>R</v>
      </c>
      <c r="O30" s="36"/>
      <c r="P30" s="64" t="s">
        <v>43</v>
      </c>
      <c r="Q30" s="11"/>
    </row>
    <row r="31" spans="1:18" ht="40.200000000000003" customHeight="1" thickBot="1" x14ac:dyDescent="0.55000000000000004">
      <c r="A31" s="46"/>
      <c r="B31" s="79" t="s">
        <v>24</v>
      </c>
      <c r="C31" s="80"/>
      <c r="D31" s="81"/>
      <c r="E31" s="11"/>
      <c r="F31" s="58"/>
      <c r="G31" s="59"/>
      <c r="H31" s="59"/>
      <c r="I31" s="59"/>
      <c r="J31" s="59"/>
      <c r="K31" s="62"/>
      <c r="L31" s="24"/>
      <c r="M31" s="63"/>
      <c r="N31" s="19" t="str">
        <f>IF(OR(A32="X",A33="X",A34="X"),"R",IF(AND(A31="x",O31="x"),"V",IF(AND(A31="x",O31=""),"F","R")))</f>
        <v>R</v>
      </c>
      <c r="O31" s="36"/>
      <c r="P31" s="65"/>
      <c r="Q31" s="11"/>
    </row>
    <row r="32" spans="1:18" ht="40.200000000000003" customHeight="1" thickBot="1" x14ac:dyDescent="0.55000000000000004">
      <c r="A32" s="46"/>
      <c r="B32" s="79" t="s">
        <v>21</v>
      </c>
      <c r="C32" s="80"/>
      <c r="D32" s="81"/>
      <c r="E32" s="11"/>
      <c r="F32" s="58"/>
      <c r="G32" s="59"/>
      <c r="H32" s="59"/>
      <c r="I32" s="59"/>
      <c r="J32" s="59"/>
      <c r="K32" s="62"/>
      <c r="L32" s="24"/>
      <c r="M32" s="63"/>
      <c r="N32" s="19" t="str">
        <f>IF(OR(A33="X",A34="X",A35="X"),"R",IF(AND(A32="x",O32="x"),"V",IF(AND(A32="x",O32=""),"F","R")))</f>
        <v>R</v>
      </c>
      <c r="O32" s="36"/>
      <c r="P32" s="65"/>
      <c r="Q32" s="11"/>
    </row>
    <row r="33" spans="1:18" ht="40.200000000000003" customHeight="1" thickBot="1" x14ac:dyDescent="0.55000000000000004">
      <c r="A33" s="46"/>
      <c r="B33" s="55" t="s">
        <v>19</v>
      </c>
      <c r="C33" s="55"/>
      <c r="D33" s="55"/>
      <c r="E33" s="11"/>
      <c r="F33" s="60"/>
      <c r="G33" s="61"/>
      <c r="H33" s="61"/>
      <c r="I33" s="61"/>
      <c r="J33" s="61"/>
      <c r="K33" s="62"/>
      <c r="L33" s="24"/>
      <c r="M33" s="63"/>
      <c r="N33" s="19" t="str">
        <f>IF(OR(A34="X",A35="X",A36="X"),"R",IF(AND(A33="x",O33="x"),"V",IF(AND(A33="x",O33=""),"F","R")))</f>
        <v>R</v>
      </c>
      <c r="O33" s="36" t="s">
        <v>15</v>
      </c>
      <c r="P33" s="66"/>
      <c r="Q33" s="11"/>
    </row>
    <row r="34" spans="1:18" ht="14.25" customHeight="1" x14ac:dyDescent="0.5">
      <c r="B34" s="10"/>
      <c r="C34" s="10"/>
      <c r="D34" s="10"/>
      <c r="E34" s="11"/>
      <c r="F34" s="12"/>
      <c r="G34" s="12"/>
      <c r="H34" s="12"/>
      <c r="I34" s="12"/>
      <c r="J34" s="12"/>
      <c r="K34" s="12"/>
      <c r="L34" s="12"/>
      <c r="M34" s="28"/>
      <c r="N34" s="26"/>
      <c r="O34" s="48"/>
      <c r="P34" s="27"/>
      <c r="Q34" s="11"/>
    </row>
    <row r="35" spans="1:18" s="3" customFormat="1" ht="39.9" customHeight="1" x14ac:dyDescent="0.5">
      <c r="A35" s="22">
        <v>5</v>
      </c>
      <c r="B35" s="54" t="s">
        <v>126</v>
      </c>
      <c r="C35" s="54"/>
      <c r="D35" s="54"/>
      <c r="E35" s="54"/>
      <c r="F35" s="54"/>
      <c r="G35" s="54"/>
      <c r="H35" s="54"/>
      <c r="I35" s="54"/>
      <c r="J35" s="54"/>
      <c r="K35" s="54"/>
      <c r="L35" s="25"/>
      <c r="M35" s="33"/>
      <c r="N35" s="34"/>
      <c r="O35" s="51">
        <f>A35</f>
        <v>5</v>
      </c>
      <c r="P35" s="35" t="str">
        <f>B35</f>
        <v>Au 3ème degré , la gymnaste réalise la roue pied/pied sur 1/2 pointes réception pieds écartés vers l'arrière (valeur 1 pas). Que faites-vous ?</v>
      </c>
      <c r="Q35" s="20"/>
      <c r="R35" s="4"/>
    </row>
    <row r="36" spans="1:18" ht="9" customHeight="1" thickBot="1" x14ac:dyDescent="0.55000000000000004">
      <c r="A36" s="47"/>
      <c r="B36" s="16"/>
      <c r="C36" s="16"/>
      <c r="D36" s="16"/>
      <c r="E36" s="17"/>
      <c r="F36" s="17"/>
      <c r="G36" s="17"/>
      <c r="H36" s="17"/>
      <c r="I36" s="17"/>
      <c r="J36" s="17"/>
      <c r="K36" s="12"/>
      <c r="L36" s="12"/>
      <c r="M36" s="28"/>
      <c r="N36" s="26"/>
      <c r="O36" s="48"/>
      <c r="P36" s="27"/>
      <c r="Q36" s="11"/>
    </row>
    <row r="37" spans="1:18" ht="49.85" customHeight="1" thickBot="1" x14ac:dyDescent="0.55000000000000004">
      <c r="A37" s="46"/>
      <c r="B37" s="55" t="s">
        <v>40</v>
      </c>
      <c r="C37" s="55"/>
      <c r="D37" s="55"/>
      <c r="E37" s="11"/>
      <c r="F37" s="56" t="str">
        <f>IF(COUNTIF(A37:A40,"X")&gt;1,"",IF(M37="V","Bonne réponse",IF(M37="F",P37,"")))</f>
        <v/>
      </c>
      <c r="G37" s="57"/>
      <c r="H37" s="57"/>
      <c r="I37" s="57"/>
      <c r="J37" s="57"/>
      <c r="K37" s="62" t="str">
        <f>VLOOKUP(M37,Tableau,2,FALSE)</f>
        <v>IMGS3</v>
      </c>
      <c r="L37" s="24"/>
      <c r="M37" s="63" t="str">
        <f>IF(COUNTIF(A37:A40,"X")&gt;1,"R",IF(OR(N37="V",N38="V",N39="V",N40="V"),"V",IF(OR(N37="F",N38="F",N39="F",N40="F"),"F","R")))</f>
        <v>R</v>
      </c>
      <c r="N37" s="19" t="str">
        <f>IF(OR(A38="X",A39="X",A40="X"),"R",IF(AND(A37="x",O37="x"),"V",IF(AND(A37="x",O37=""),"F","R")))</f>
        <v>R</v>
      </c>
      <c r="O37" s="36"/>
      <c r="P37" s="64" t="s">
        <v>127</v>
      </c>
      <c r="Q37" s="11"/>
    </row>
    <row r="38" spans="1:18" ht="49.85" customHeight="1" thickBot="1" x14ac:dyDescent="0.55000000000000004">
      <c r="A38" s="46"/>
      <c r="B38" s="55" t="s">
        <v>21</v>
      </c>
      <c r="C38" s="55"/>
      <c r="D38" s="55"/>
      <c r="E38" s="11"/>
      <c r="F38" s="58"/>
      <c r="G38" s="59"/>
      <c r="H38" s="59"/>
      <c r="I38" s="59"/>
      <c r="J38" s="59"/>
      <c r="K38" s="62"/>
      <c r="L38" s="24"/>
      <c r="M38" s="63"/>
      <c r="N38" s="19" t="str">
        <f>IF(OR(A39="X",A40="X",A41="X"),"R",IF(AND(A38="x",O38="x"),"V",IF(AND(A38="x",O38=""),"F","R")))</f>
        <v>R</v>
      </c>
      <c r="O38" s="36"/>
      <c r="P38" s="65"/>
      <c r="Q38" s="11"/>
    </row>
    <row r="39" spans="1:18" ht="49.85" customHeight="1" thickBot="1" x14ac:dyDescent="0.55000000000000004">
      <c r="A39" s="46"/>
      <c r="B39" s="84" t="s">
        <v>26</v>
      </c>
      <c r="C39" s="85"/>
      <c r="D39" s="86"/>
      <c r="E39" s="11"/>
      <c r="F39" s="58"/>
      <c r="G39" s="59"/>
      <c r="H39" s="59"/>
      <c r="I39" s="59"/>
      <c r="J39" s="59"/>
      <c r="K39" s="62"/>
      <c r="L39" s="24"/>
      <c r="M39" s="63"/>
      <c r="N39" s="19" t="str">
        <f>IF(OR(A40="X",A41="X",A42="X"),"R",IF(AND(A39="x",O39="x"),"V",IF(AND(A39="x",O39=""),"F","R")))</f>
        <v>R</v>
      </c>
      <c r="O39" s="36" t="s">
        <v>15</v>
      </c>
      <c r="P39" s="65"/>
      <c r="Q39" s="11"/>
    </row>
    <row r="40" spans="1:18" ht="49.85" customHeight="1" thickBot="1" x14ac:dyDescent="0.55000000000000004">
      <c r="A40" s="46"/>
      <c r="B40" s="55" t="s">
        <v>25</v>
      </c>
      <c r="C40" s="55"/>
      <c r="D40" s="55"/>
      <c r="E40" s="11"/>
      <c r="F40" s="60"/>
      <c r="G40" s="61"/>
      <c r="H40" s="61"/>
      <c r="I40" s="61"/>
      <c r="J40" s="61"/>
      <c r="K40" s="62"/>
      <c r="L40" s="24"/>
      <c r="M40" s="63"/>
      <c r="N40" s="19" t="str">
        <f>IF(OR(A41="X",A42="X",A43="X"),"R",IF(AND(A40="x",O40="x"),"V",IF(AND(A40="x",O40=""),"F","R")))</f>
        <v>R</v>
      </c>
      <c r="O40" s="36"/>
      <c r="P40" s="66"/>
      <c r="Q40" s="11"/>
    </row>
    <row r="41" spans="1:18" ht="9" customHeight="1" x14ac:dyDescent="0.5">
      <c r="A41" s="47"/>
      <c r="B41" s="18"/>
      <c r="C41" s="18"/>
      <c r="D41" s="18"/>
      <c r="E41" s="11"/>
      <c r="F41" s="12"/>
      <c r="G41" s="12"/>
      <c r="H41" s="12"/>
      <c r="I41" s="12"/>
      <c r="J41" s="12"/>
      <c r="K41" s="12"/>
      <c r="L41" s="12"/>
      <c r="M41" s="28"/>
      <c r="N41" s="26"/>
      <c r="O41" s="48"/>
      <c r="P41" s="27"/>
      <c r="Q41" s="11"/>
    </row>
    <row r="42" spans="1:18" s="3" customFormat="1" ht="39.9" customHeight="1" x14ac:dyDescent="0.5">
      <c r="A42" s="22">
        <v>6</v>
      </c>
      <c r="B42" s="54" t="s">
        <v>41</v>
      </c>
      <c r="C42" s="54"/>
      <c r="D42" s="54"/>
      <c r="E42" s="54"/>
      <c r="F42" s="54"/>
      <c r="G42" s="54"/>
      <c r="H42" s="54"/>
      <c r="I42" s="54"/>
      <c r="J42" s="54"/>
      <c r="K42" s="54"/>
      <c r="L42" s="25"/>
      <c r="M42" s="33"/>
      <c r="N42" s="34"/>
      <c r="O42" s="51">
        <f>A42</f>
        <v>6</v>
      </c>
      <c r="P42" s="35" t="str">
        <f>B42</f>
        <v>Au 4ème degré , la gymnaste réalise la série acrobatique un flip avec les jambes écartées (largeur des épaules). Que faites-vous ?</v>
      </c>
      <c r="Q42" s="20"/>
      <c r="R42" s="4"/>
    </row>
    <row r="43" spans="1:18" ht="9" customHeight="1" thickBot="1" x14ac:dyDescent="0.55000000000000004">
      <c r="A43" s="47"/>
      <c r="B43" s="16"/>
      <c r="C43" s="16"/>
      <c r="D43" s="16"/>
      <c r="E43" s="17"/>
      <c r="F43" s="17"/>
      <c r="G43" s="17"/>
      <c r="H43" s="17"/>
      <c r="I43" s="17"/>
      <c r="J43" s="17"/>
      <c r="K43" s="12"/>
      <c r="L43" s="12"/>
      <c r="M43" s="28"/>
      <c r="N43" s="26"/>
      <c r="O43" s="48"/>
      <c r="P43" s="27"/>
      <c r="Q43" s="11"/>
    </row>
    <row r="44" spans="1:18" ht="49.85" customHeight="1" thickBot="1" x14ac:dyDescent="0.55000000000000004">
      <c r="A44" s="46"/>
      <c r="B44" s="55" t="s">
        <v>40</v>
      </c>
      <c r="C44" s="55"/>
      <c r="D44" s="55"/>
      <c r="E44" s="11"/>
      <c r="F44" s="56" t="str">
        <f>IF(COUNTIF(A44:A47,"X")&gt;1,"",IF(M44="V","Bonne réponse",IF(M44="F",P44,"")))</f>
        <v/>
      </c>
      <c r="G44" s="57"/>
      <c r="H44" s="57"/>
      <c r="I44" s="57"/>
      <c r="J44" s="57"/>
      <c r="K44" s="62" t="str">
        <f>VLOOKUP(M44,Tableau,2,FALSE)</f>
        <v>IMGS3</v>
      </c>
      <c r="L44" s="24"/>
      <c r="M44" s="63" t="str">
        <f>IF(COUNTIF(A44:A47,"X")&gt;1,"R",IF(OR(N44="V",N45="V",N46="V",N47="V"),"V",IF(OR(N44="F",N45="F",N46="F",N47="F"),"F","R")))</f>
        <v>R</v>
      </c>
      <c r="N44" s="19" t="str">
        <f>IF(OR(A45="X",A46="X",A47="X"),"R",IF(AND(A44="x",O44="x"),"V",IF(AND(A44="x",O44=""),"F","R")))</f>
        <v>R</v>
      </c>
      <c r="O44" s="36"/>
      <c r="P44" s="64" t="s">
        <v>44</v>
      </c>
      <c r="Q44" s="11"/>
    </row>
    <row r="45" spans="1:18" ht="49.85" customHeight="1" thickBot="1" x14ac:dyDescent="0.55000000000000004">
      <c r="A45" s="46"/>
      <c r="B45" s="55" t="s">
        <v>21</v>
      </c>
      <c r="C45" s="55"/>
      <c r="D45" s="55"/>
      <c r="E45" s="11"/>
      <c r="F45" s="58"/>
      <c r="G45" s="59"/>
      <c r="H45" s="59"/>
      <c r="I45" s="59"/>
      <c r="J45" s="59"/>
      <c r="K45" s="62"/>
      <c r="L45" s="24"/>
      <c r="M45" s="63"/>
      <c r="N45" s="19" t="str">
        <f>IF(OR(A46="X",A47="X",A48="X"),"R",IF(AND(A45="x",O45="x"),"V",IF(AND(A45="x",O45=""),"F","R")))</f>
        <v>R</v>
      </c>
      <c r="O45" s="36" t="s">
        <v>15</v>
      </c>
      <c r="P45" s="65"/>
      <c r="Q45" s="11"/>
    </row>
    <row r="46" spans="1:18" ht="49.85" customHeight="1" thickBot="1" x14ac:dyDescent="0.55000000000000004">
      <c r="A46" s="46"/>
      <c r="B46" s="84" t="s">
        <v>26</v>
      </c>
      <c r="C46" s="85"/>
      <c r="D46" s="86"/>
      <c r="E46" s="11"/>
      <c r="F46" s="58"/>
      <c r="G46" s="59"/>
      <c r="H46" s="59"/>
      <c r="I46" s="59"/>
      <c r="J46" s="59"/>
      <c r="K46" s="62"/>
      <c r="L46" s="24"/>
      <c r="M46" s="63"/>
      <c r="N46" s="19" t="str">
        <f>IF(OR(A47="X",A48="X",A49="X"),"R",IF(AND(A46="x",O46="x"),"V",IF(AND(A46="x",O46=""),"F","R")))</f>
        <v>R</v>
      </c>
      <c r="O46" s="36"/>
      <c r="P46" s="65"/>
      <c r="Q46" s="11"/>
    </row>
    <row r="47" spans="1:18" ht="49.85" customHeight="1" thickBot="1" x14ac:dyDescent="0.55000000000000004">
      <c r="A47" s="46"/>
      <c r="B47" s="55" t="s">
        <v>42</v>
      </c>
      <c r="C47" s="55"/>
      <c r="D47" s="55"/>
      <c r="E47" s="11"/>
      <c r="F47" s="60"/>
      <c r="G47" s="61"/>
      <c r="H47" s="61"/>
      <c r="I47" s="61"/>
      <c r="J47" s="61"/>
      <c r="K47" s="62"/>
      <c r="L47" s="24"/>
      <c r="M47" s="63"/>
      <c r="N47" s="19" t="str">
        <f>IF(OR(A48="X",A49="X",A50="X"),"R",IF(AND(A47="x",O47="x"),"V",IF(AND(A47="x",O47=""),"F","R")))</f>
        <v>R</v>
      </c>
      <c r="O47" s="36"/>
      <c r="P47" s="66"/>
      <c r="Q47" s="11"/>
    </row>
    <row r="48" spans="1:18" ht="14.25" customHeight="1" x14ac:dyDescent="0.5">
      <c r="B48" s="10"/>
      <c r="C48" s="10"/>
      <c r="D48" s="10"/>
      <c r="E48" s="11"/>
      <c r="F48" s="12"/>
      <c r="G48" s="12"/>
      <c r="H48" s="12"/>
      <c r="I48" s="12"/>
      <c r="J48" s="12"/>
      <c r="K48" s="12"/>
      <c r="L48" s="12"/>
      <c r="M48" s="28"/>
      <c r="N48" s="26"/>
      <c r="O48" s="48"/>
      <c r="P48" s="27"/>
      <c r="Q48" s="11"/>
    </row>
    <row r="49" spans="1:18" s="3" customFormat="1" ht="39.9" customHeight="1" x14ac:dyDescent="0.5">
      <c r="A49" s="22">
        <v>7</v>
      </c>
      <c r="B49" s="54" t="s">
        <v>45</v>
      </c>
      <c r="C49" s="54"/>
      <c r="D49" s="54"/>
      <c r="E49" s="54"/>
      <c r="F49" s="54"/>
      <c r="G49" s="54"/>
      <c r="H49" s="54"/>
      <c r="I49" s="54"/>
      <c r="J49" s="54"/>
      <c r="K49" s="54"/>
      <c r="L49" s="25"/>
      <c r="M49" s="33"/>
      <c r="N49" s="34"/>
      <c r="O49" s="51">
        <f>A49</f>
        <v>7</v>
      </c>
      <c r="P49" s="35" t="str">
        <f>B49</f>
        <v>Au 5ème degré la gymnaste effectue le saut  de mains percuté jambes tendues avec un rebond. Que faites-vous ?</v>
      </c>
      <c r="Q49" s="20"/>
      <c r="R49" s="4"/>
    </row>
    <row r="50" spans="1:18" ht="9" customHeight="1" thickBot="1" x14ac:dyDescent="0.55000000000000004">
      <c r="A50" s="47"/>
      <c r="B50" s="16"/>
      <c r="C50" s="16"/>
      <c r="D50" s="16"/>
      <c r="E50" s="17"/>
      <c r="F50" s="17"/>
      <c r="G50" s="17"/>
      <c r="H50" s="17"/>
      <c r="I50" s="17"/>
      <c r="J50" s="17"/>
      <c r="K50" s="12"/>
      <c r="L50" s="12"/>
      <c r="M50" s="28"/>
      <c r="N50" s="26"/>
      <c r="O50" s="48"/>
      <c r="P50" s="27"/>
      <c r="Q50" s="11"/>
    </row>
    <row r="51" spans="1:18" ht="40.200000000000003" customHeight="1" thickBot="1" x14ac:dyDescent="0.55000000000000004">
      <c r="A51" s="46"/>
      <c r="B51" s="83" t="s">
        <v>46</v>
      </c>
      <c r="C51" s="83"/>
      <c r="D51" s="83"/>
      <c r="E51" s="11"/>
      <c r="F51" s="56" t="str">
        <f>IF(COUNTIF(A51:A54,"X")&gt;1,"",IF(M51="V","Bonne réponse",IF(M51="F",P51,"")))</f>
        <v/>
      </c>
      <c r="G51" s="57"/>
      <c r="H51" s="57"/>
      <c r="I51" s="57"/>
      <c r="J51" s="57"/>
      <c r="K51" s="62" t="str">
        <f>VLOOKUP(M51,Tableau,2,FALSE)</f>
        <v>IMGS3</v>
      </c>
      <c r="L51" s="24"/>
      <c r="M51" s="63" t="str">
        <f>IF(COUNTIF(A51:A54,"X")&gt;1,"R",IF(OR(N51="V",N52="V",N53="V",N54="V"),"V",IF(OR(N51="F",N52="F",N53="F",N54="F"),"F","R")))</f>
        <v>R</v>
      </c>
      <c r="N51" s="19" t="str">
        <f>IF(OR(A52="X",A53="X",A54="X"),"R",IF(AND(A51="x",O51="x"),"V",IF(AND(A51="x",O51=""),"F","R")))</f>
        <v>R</v>
      </c>
      <c r="O51" s="36"/>
      <c r="P51" s="64" t="s">
        <v>56</v>
      </c>
      <c r="Q51" s="11"/>
    </row>
    <row r="52" spans="1:18" ht="40.200000000000003" customHeight="1" thickBot="1" x14ac:dyDescent="0.55000000000000004">
      <c r="A52" s="46"/>
      <c r="B52" s="84" t="s">
        <v>47</v>
      </c>
      <c r="C52" s="85"/>
      <c r="D52" s="86"/>
      <c r="E52" s="11"/>
      <c r="F52" s="58"/>
      <c r="G52" s="59"/>
      <c r="H52" s="59"/>
      <c r="I52" s="59"/>
      <c r="J52" s="59"/>
      <c r="K52" s="62"/>
      <c r="L52" s="24"/>
      <c r="M52" s="63"/>
      <c r="N52" s="19" t="str">
        <f>IF(OR(A53="X",A54="X",A55="X"),"R",IF(AND(A52="x",O52="x"),"V",IF(AND(A52="x",O52=""),"F","R")))</f>
        <v>R</v>
      </c>
      <c r="O52" s="36"/>
      <c r="P52" s="65"/>
      <c r="Q52" s="11"/>
    </row>
    <row r="53" spans="1:18" ht="40.200000000000003" customHeight="1" thickBot="1" x14ac:dyDescent="0.55000000000000004">
      <c r="A53" s="46"/>
      <c r="B53" s="83" t="s">
        <v>14</v>
      </c>
      <c r="C53" s="83"/>
      <c r="D53" s="83"/>
      <c r="E53" s="11"/>
      <c r="F53" s="58"/>
      <c r="G53" s="59"/>
      <c r="H53" s="59"/>
      <c r="I53" s="59"/>
      <c r="J53" s="59"/>
      <c r="K53" s="62"/>
      <c r="L53" s="24"/>
      <c r="M53" s="63"/>
      <c r="N53" s="19" t="str">
        <f>IF(OR(A54="X",A55="X",A56="X"),"R",IF(AND(A53="x",O53="x"),"V",IF(AND(A53="x",O53=""),"F","R")))</f>
        <v>R</v>
      </c>
      <c r="O53" s="36" t="s">
        <v>15</v>
      </c>
      <c r="P53" s="65"/>
      <c r="Q53" s="11"/>
    </row>
    <row r="54" spans="1:18" ht="40.200000000000003" customHeight="1" thickBot="1" x14ac:dyDescent="0.55000000000000004">
      <c r="A54" s="46"/>
      <c r="B54" s="83" t="s">
        <v>17</v>
      </c>
      <c r="C54" s="83"/>
      <c r="D54" s="83"/>
      <c r="E54" s="11"/>
      <c r="F54" s="60"/>
      <c r="G54" s="61"/>
      <c r="H54" s="61"/>
      <c r="I54" s="61"/>
      <c r="J54" s="61"/>
      <c r="K54" s="62"/>
      <c r="L54" s="24"/>
      <c r="M54" s="63"/>
      <c r="N54" s="19" t="str">
        <f>IF(OR(A55="X",A56="X",A57="X"),"R",IF(AND(A54="x",O54="x"),"V",IF(AND(A54="x",O54=""),"F","R")))</f>
        <v>R</v>
      </c>
      <c r="O54" s="36"/>
      <c r="P54" s="66"/>
      <c r="Q54" s="11"/>
    </row>
    <row r="55" spans="1:18" ht="14.25" customHeight="1" x14ac:dyDescent="0.5">
      <c r="B55" s="10"/>
      <c r="C55" s="10"/>
      <c r="D55" s="10"/>
      <c r="E55" s="11"/>
      <c r="F55" s="12"/>
      <c r="G55" s="12"/>
      <c r="H55" s="12"/>
      <c r="I55" s="12"/>
      <c r="J55" s="12"/>
      <c r="K55" s="12"/>
      <c r="L55" s="12"/>
      <c r="M55" s="28"/>
      <c r="N55" s="26"/>
      <c r="O55" s="48"/>
      <c r="P55" s="27"/>
      <c r="Q55" s="11"/>
    </row>
    <row r="56" spans="1:18" s="3" customFormat="1" ht="39.9" customHeight="1" x14ac:dyDescent="0.5">
      <c r="A56" s="22">
        <v>8</v>
      </c>
      <c r="B56" s="54" t="s">
        <v>48</v>
      </c>
      <c r="C56" s="54"/>
      <c r="D56" s="54"/>
      <c r="E56" s="54"/>
      <c r="F56" s="54"/>
      <c r="G56" s="54"/>
      <c r="H56" s="54"/>
      <c r="I56" s="54"/>
      <c r="J56" s="54"/>
      <c r="K56" s="54"/>
      <c r="L56" s="25"/>
      <c r="M56" s="33"/>
      <c r="N56" s="34"/>
      <c r="O56" s="51">
        <f>A56</f>
        <v>8</v>
      </c>
      <c r="P56" s="35" t="str">
        <f>B56</f>
        <v xml:space="preserve">Au 3ème degré , la gymnaste effectue une roulade AR les bras fléchis et en arrière de la tête, arrivée jambes tendues. Que faites-vous ?  </v>
      </c>
      <c r="Q56" s="20"/>
      <c r="R56" s="4"/>
    </row>
    <row r="57" spans="1:18" ht="9" customHeight="1" thickBot="1" x14ac:dyDescent="0.55000000000000004">
      <c r="A57" s="47"/>
      <c r="B57" s="16"/>
      <c r="C57" s="16"/>
      <c r="D57" s="16"/>
      <c r="E57" s="17"/>
      <c r="F57" s="17"/>
      <c r="G57" s="17"/>
      <c r="H57" s="17"/>
      <c r="I57" s="17"/>
      <c r="J57" s="17"/>
      <c r="K57" s="12"/>
      <c r="L57" s="12"/>
      <c r="M57" s="28"/>
      <c r="N57" s="26"/>
      <c r="O57" s="48"/>
      <c r="P57" s="27"/>
      <c r="Q57" s="11"/>
    </row>
    <row r="58" spans="1:18" ht="40.200000000000003" customHeight="1" thickBot="1" x14ac:dyDescent="0.55000000000000004">
      <c r="A58" s="46"/>
      <c r="B58" s="83" t="s">
        <v>49</v>
      </c>
      <c r="C58" s="83"/>
      <c r="D58" s="83"/>
      <c r="E58" s="11"/>
      <c r="F58" s="56" t="str">
        <f>IF(COUNTIF(A58:A61,"X")&gt;1,"",IF(M58="V","Bonne réponse",IF(M58="F",P58,"")))</f>
        <v/>
      </c>
      <c r="G58" s="57"/>
      <c r="H58" s="57"/>
      <c r="I58" s="57"/>
      <c r="J58" s="57"/>
      <c r="K58" s="62" t="str">
        <f>VLOOKUP(M58,Tableau,2,FALSE)</f>
        <v>IMGS3</v>
      </c>
      <c r="L58" s="24"/>
      <c r="M58" s="63" t="str">
        <f>IF(COUNTIF(A58:A61,"X")&gt;1,"R",IF(OR(N58="V",N59="V",N60="V",N61="V"),"V",IF(OR(N58="F",N59="F",N60="F",N61="F"),"F","R")))</f>
        <v>R</v>
      </c>
      <c r="N58" s="19" t="str">
        <f>IF(OR(A59="X",A60="X",A61="X"),"R",IF(AND(A58="x",O58="x"),"V",IF(AND(A58="x",O58=""),"F","R")))</f>
        <v>R</v>
      </c>
      <c r="O58" s="36"/>
      <c r="P58" s="64" t="s">
        <v>125</v>
      </c>
      <c r="Q58" s="11"/>
    </row>
    <row r="59" spans="1:18" ht="40.200000000000003" customHeight="1" thickBot="1" x14ac:dyDescent="0.55000000000000004">
      <c r="A59" s="46"/>
      <c r="B59" s="84" t="s">
        <v>50</v>
      </c>
      <c r="C59" s="85"/>
      <c r="D59" s="86"/>
      <c r="E59" s="11"/>
      <c r="F59" s="58"/>
      <c r="G59" s="59"/>
      <c r="H59" s="59"/>
      <c r="I59" s="59"/>
      <c r="J59" s="59"/>
      <c r="K59" s="62"/>
      <c r="L59" s="24"/>
      <c r="M59" s="63"/>
      <c r="N59" s="19" t="str">
        <f>IF(OR(A60="X",A61="X",A62="X"),"R",IF(AND(A59="x",O59="x"),"V",IF(AND(A59="x",O59=""),"F","R")))</f>
        <v>R</v>
      </c>
      <c r="O59" s="36"/>
      <c r="P59" s="65"/>
      <c r="Q59" s="11"/>
    </row>
    <row r="60" spans="1:18" ht="40.200000000000003" customHeight="1" thickBot="1" x14ac:dyDescent="0.55000000000000004">
      <c r="A60" s="46"/>
      <c r="B60" s="83" t="s">
        <v>14</v>
      </c>
      <c r="C60" s="83"/>
      <c r="D60" s="83"/>
      <c r="E60" s="11"/>
      <c r="F60" s="58"/>
      <c r="G60" s="59"/>
      <c r="H60" s="59"/>
      <c r="I60" s="59"/>
      <c r="J60" s="59"/>
      <c r="K60" s="62"/>
      <c r="L60" s="24"/>
      <c r="M60" s="63"/>
      <c r="N60" s="19" t="str">
        <f>IF(OR(A61="X",A62="X",A63="X"),"R",IF(AND(A60="x",O60="x"),"V",IF(AND(A60="x",O60=""),"F","R")))</f>
        <v>R</v>
      </c>
      <c r="O60" s="36" t="s">
        <v>15</v>
      </c>
      <c r="P60" s="65"/>
      <c r="Q60" s="11"/>
    </row>
    <row r="61" spans="1:18" ht="40.200000000000003" customHeight="1" thickBot="1" x14ac:dyDescent="0.55000000000000004">
      <c r="A61" s="46"/>
      <c r="B61" s="83" t="s">
        <v>13</v>
      </c>
      <c r="C61" s="83"/>
      <c r="D61" s="83"/>
      <c r="E61" s="11"/>
      <c r="F61" s="60"/>
      <c r="G61" s="61"/>
      <c r="H61" s="61"/>
      <c r="I61" s="61"/>
      <c r="J61" s="61"/>
      <c r="K61" s="62"/>
      <c r="L61" s="24"/>
      <c r="M61" s="63"/>
      <c r="N61" s="19" t="str">
        <f>IF(OR(A62="X",A63="X",A64="X"),"R",IF(AND(A61="x",O61="x"),"V",IF(AND(A61="x",O61=""),"F","R")))</f>
        <v>R</v>
      </c>
      <c r="O61" s="36"/>
      <c r="P61" s="66"/>
      <c r="Q61" s="11"/>
    </row>
    <row r="62" spans="1:18" ht="14.25" customHeight="1" x14ac:dyDescent="0.5">
      <c r="B62" s="10"/>
      <c r="C62" s="10"/>
      <c r="D62" s="10"/>
      <c r="E62" s="11"/>
      <c r="F62" s="12"/>
      <c r="G62" s="12"/>
      <c r="H62" s="12"/>
      <c r="I62" s="12"/>
      <c r="J62" s="12"/>
      <c r="K62" s="12"/>
      <c r="L62" s="12"/>
      <c r="M62" s="28"/>
      <c r="N62" s="26"/>
      <c r="O62" s="48"/>
      <c r="P62" s="27"/>
      <c r="Q62" s="11"/>
    </row>
    <row r="63" spans="1:18" s="3" customFormat="1" ht="39.9" customHeight="1" x14ac:dyDescent="0.5">
      <c r="A63" s="22">
        <v>9</v>
      </c>
      <c r="B63" s="54" t="s">
        <v>51</v>
      </c>
      <c r="C63" s="54"/>
      <c r="D63" s="54"/>
      <c r="E63" s="54"/>
      <c r="F63" s="54"/>
      <c r="G63" s="54"/>
      <c r="H63" s="54"/>
      <c r="I63" s="54"/>
      <c r="J63" s="54"/>
      <c r="K63" s="54"/>
      <c r="L63" s="25"/>
      <c r="M63" s="33"/>
      <c r="N63" s="34"/>
      <c r="O63" s="51">
        <f>A63</f>
        <v>9</v>
      </c>
      <c r="P63" s="35" t="str">
        <f>B63</f>
        <v>Au 4ème degré, la gymnaste réalise le saut cabriole impulsion jambe G, fait un pas et réalise le saut sissone impulsion Jambe D. Que faites-vous ?</v>
      </c>
      <c r="Q63" s="20"/>
      <c r="R63" s="4"/>
    </row>
    <row r="64" spans="1:18" ht="9" customHeight="1" thickBot="1" x14ac:dyDescent="0.55000000000000004">
      <c r="A64" s="47"/>
      <c r="B64" s="16"/>
      <c r="C64" s="16"/>
      <c r="D64" s="16"/>
      <c r="E64" s="17"/>
      <c r="F64" s="17"/>
      <c r="G64" s="17"/>
      <c r="H64" s="17"/>
      <c r="I64" s="17"/>
      <c r="J64" s="17"/>
      <c r="K64" s="12"/>
      <c r="L64" s="12"/>
      <c r="M64" s="28"/>
      <c r="N64" s="26"/>
      <c r="O64" s="48"/>
      <c r="P64" s="27"/>
      <c r="Q64" s="11"/>
    </row>
    <row r="65" spans="1:18" ht="49.85" customHeight="1" thickBot="1" x14ac:dyDescent="0.55000000000000004">
      <c r="A65" s="46"/>
      <c r="B65" s="83" t="s">
        <v>52</v>
      </c>
      <c r="C65" s="83"/>
      <c r="D65" s="83"/>
      <c r="E65" s="11"/>
      <c r="F65" s="56" t="str">
        <f>IF(COUNTIF(A65:A68,"X")&gt;1,"",IF(M65="V","Bonne réponse",IF(M65="F",P65,"")))</f>
        <v/>
      </c>
      <c r="G65" s="57"/>
      <c r="H65" s="57"/>
      <c r="I65" s="57"/>
      <c r="J65" s="57"/>
      <c r="K65" s="62" t="str">
        <f>VLOOKUP(M65,Tableau,2,FALSE)</f>
        <v>IMGS3</v>
      </c>
      <c r="L65" s="24"/>
      <c r="M65" s="63" t="str">
        <f>IF(COUNTIF(A65:A68,"X")&gt;1,"R",IF(OR(N65="V",N66="V",N67="V",N68="V"),"V",IF(OR(N65="F",N66="F",N67="F",N68="F"),"F","R")))</f>
        <v>R</v>
      </c>
      <c r="N65" s="19" t="str">
        <f>IF(OR(A66="X",A67="X",A68="X"),"R",IF(AND(A65="x",O65="x"),"V",IF(AND(A65="x",O65=""),"F","R")))</f>
        <v>R</v>
      </c>
      <c r="O65" s="36"/>
      <c r="P65" s="64" t="s">
        <v>124</v>
      </c>
      <c r="Q65" s="11"/>
    </row>
    <row r="66" spans="1:18" ht="49.85" customHeight="1" thickBot="1" x14ac:dyDescent="0.55000000000000004">
      <c r="A66" s="46"/>
      <c r="B66" s="83" t="s">
        <v>53</v>
      </c>
      <c r="C66" s="83"/>
      <c r="D66" s="83"/>
      <c r="E66" s="11"/>
      <c r="F66" s="58"/>
      <c r="G66" s="59"/>
      <c r="H66" s="59"/>
      <c r="I66" s="59"/>
      <c r="J66" s="59"/>
      <c r="K66" s="62"/>
      <c r="L66" s="24"/>
      <c r="M66" s="63"/>
      <c r="N66" s="19" t="str">
        <f>IF(OR(A67="X",A68="X",A69="X"),"R",IF(AND(A66="x",O66="x"),"V",IF(AND(A66="x",O66=""),"F","R")))</f>
        <v>R</v>
      </c>
      <c r="O66" s="36"/>
      <c r="P66" s="65"/>
      <c r="Q66" s="11"/>
    </row>
    <row r="67" spans="1:18" ht="49.85" customHeight="1" thickBot="1" x14ac:dyDescent="0.55000000000000004">
      <c r="A67" s="46"/>
      <c r="B67" s="83" t="s">
        <v>14</v>
      </c>
      <c r="C67" s="83"/>
      <c r="D67" s="83"/>
      <c r="E67" s="11"/>
      <c r="F67" s="58"/>
      <c r="G67" s="59"/>
      <c r="H67" s="59"/>
      <c r="I67" s="59"/>
      <c r="J67" s="59"/>
      <c r="K67" s="62"/>
      <c r="L67" s="24"/>
      <c r="M67" s="63"/>
      <c r="N67" s="19" t="str">
        <f>IF(OR(A68="X",A69="X",A70="X"),"R",IF(AND(A67="x",O67="x"),"V",IF(AND(A67="x",O67=""),"F","R")))</f>
        <v>R</v>
      </c>
      <c r="O67" s="36"/>
      <c r="P67" s="65"/>
      <c r="Q67" s="11"/>
    </row>
    <row r="68" spans="1:18" ht="49.85" customHeight="1" thickBot="1" x14ac:dyDescent="0.55000000000000004">
      <c r="A68" s="46"/>
      <c r="B68" s="83" t="s">
        <v>54</v>
      </c>
      <c r="C68" s="83"/>
      <c r="D68" s="83"/>
      <c r="E68" s="11"/>
      <c r="F68" s="60"/>
      <c r="G68" s="61"/>
      <c r="H68" s="61"/>
      <c r="I68" s="61"/>
      <c r="J68" s="61"/>
      <c r="K68" s="62"/>
      <c r="L68" s="24"/>
      <c r="M68" s="63"/>
      <c r="N68" s="19" t="str">
        <f>IF(OR(A69="X",A70="X",A71="X"),"R",IF(AND(A68="x",O68="x"),"V",IF(AND(A68="x",O68=""),"F","R")))</f>
        <v>R</v>
      </c>
      <c r="O68" s="36" t="s">
        <v>15</v>
      </c>
      <c r="P68" s="66"/>
      <c r="Q68" s="11"/>
    </row>
    <row r="69" spans="1:18" ht="9" customHeight="1" x14ac:dyDescent="0.5">
      <c r="A69" s="47"/>
      <c r="B69" s="10"/>
      <c r="C69" s="10"/>
      <c r="D69" s="10"/>
      <c r="E69" s="11"/>
      <c r="F69" s="12"/>
      <c r="G69" s="12"/>
      <c r="H69" s="12"/>
      <c r="I69" s="12"/>
      <c r="J69" s="12"/>
      <c r="K69" s="12"/>
      <c r="L69" s="12"/>
      <c r="M69" s="28"/>
      <c r="N69" s="26"/>
      <c r="O69" s="48"/>
      <c r="P69" s="29"/>
      <c r="Q69" s="11"/>
    </row>
    <row r="70" spans="1:18" s="3" customFormat="1" ht="39.9" customHeight="1" x14ac:dyDescent="0.5">
      <c r="A70" s="22">
        <v>10</v>
      </c>
      <c r="B70" s="54" t="s">
        <v>55</v>
      </c>
      <c r="C70" s="54"/>
      <c r="D70" s="54"/>
      <c r="E70" s="54"/>
      <c r="F70" s="54"/>
      <c r="G70" s="54"/>
      <c r="H70" s="54"/>
      <c r="I70" s="54"/>
      <c r="J70" s="54"/>
      <c r="K70" s="54"/>
      <c r="L70" s="25"/>
      <c r="M70" s="33"/>
      <c r="N70" s="34"/>
      <c r="O70" s="51">
        <f>A70</f>
        <v>10</v>
      </c>
      <c r="P70" s="35" t="str">
        <f>B70</f>
        <v>Au 4ème degré la gymnaste réalise la roulade AR ATR à 20° de la verticale. Que faites-vous ?</v>
      </c>
      <c r="Q70" s="20"/>
      <c r="R70" s="4"/>
    </row>
    <row r="71" spans="1:18" ht="9" customHeight="1" thickBot="1" x14ac:dyDescent="0.55000000000000004">
      <c r="A71" s="47"/>
      <c r="B71" s="16"/>
      <c r="C71" s="16"/>
      <c r="D71" s="16"/>
      <c r="E71" s="17"/>
      <c r="F71" s="17"/>
      <c r="G71" s="17"/>
      <c r="H71" s="17"/>
      <c r="I71" s="17"/>
      <c r="J71" s="17"/>
      <c r="K71" s="12"/>
      <c r="L71" s="12"/>
      <c r="M71" s="28"/>
      <c r="N71" s="26"/>
      <c r="O71" s="48"/>
      <c r="P71" s="27"/>
      <c r="Q71" s="11"/>
    </row>
    <row r="72" spans="1:18" ht="49.85" customHeight="1" thickBot="1" x14ac:dyDescent="0.55000000000000004">
      <c r="A72" s="46"/>
      <c r="B72" s="55" t="s">
        <v>40</v>
      </c>
      <c r="C72" s="55"/>
      <c r="D72" s="55"/>
      <c r="E72" s="11"/>
      <c r="F72" s="56" t="str">
        <f>IF(COUNTIF(A72:A75,"X")&gt;1,"",IF(M72="V","Bonne réponse",IF(M72="F",P72,"")))</f>
        <v/>
      </c>
      <c r="G72" s="57"/>
      <c r="H72" s="57"/>
      <c r="I72" s="57"/>
      <c r="J72" s="57"/>
      <c r="K72" s="62" t="str">
        <f>VLOOKUP(M72,Tableau,2,FALSE)</f>
        <v>IMGS3</v>
      </c>
      <c r="L72" s="24"/>
      <c r="M72" s="63" t="str">
        <f>IF(COUNTIF(A72:A75,"X")&gt;1,"R",IF(OR(N72="V",N73="V",N74="V",N75="V"),"V",IF(OR(N72="F",N73="F",N74="F",N75="F"),"F","R")))</f>
        <v>R</v>
      </c>
      <c r="N72" s="19" t="str">
        <f>IF(OR(A73="X",A74="X",A75="X"),"R",IF(AND(A72="x",O72="x"),"V",IF(AND(A72="x",O72=""),"F","R")))</f>
        <v>R</v>
      </c>
      <c r="O72" s="36"/>
      <c r="P72" s="64" t="s">
        <v>123</v>
      </c>
      <c r="Q72" s="11"/>
    </row>
    <row r="73" spans="1:18" ht="49.85" customHeight="1" thickBot="1" x14ac:dyDescent="0.55000000000000004">
      <c r="A73" s="46"/>
      <c r="B73" s="55" t="s">
        <v>21</v>
      </c>
      <c r="C73" s="55"/>
      <c r="D73" s="55"/>
      <c r="E73" s="11"/>
      <c r="F73" s="58"/>
      <c r="G73" s="59"/>
      <c r="H73" s="59"/>
      <c r="I73" s="59"/>
      <c r="J73" s="59"/>
      <c r="K73" s="62"/>
      <c r="L73" s="24"/>
      <c r="M73" s="63"/>
      <c r="N73" s="19" t="str">
        <f>IF(OR(A74="X",A75="X",A76="X"),"R",IF(AND(A73="x",O73="x"),"V",IF(AND(A73="x",O73=""),"F","R")))</f>
        <v>R</v>
      </c>
      <c r="O73" s="36" t="s">
        <v>15</v>
      </c>
      <c r="P73" s="65"/>
      <c r="Q73" s="11"/>
    </row>
    <row r="74" spans="1:18" ht="49.85" customHeight="1" thickBot="1" x14ac:dyDescent="0.55000000000000004">
      <c r="A74" s="46"/>
      <c r="B74" s="84" t="s">
        <v>26</v>
      </c>
      <c r="C74" s="85"/>
      <c r="D74" s="86"/>
      <c r="E74" s="11"/>
      <c r="F74" s="58"/>
      <c r="G74" s="59"/>
      <c r="H74" s="59"/>
      <c r="I74" s="59"/>
      <c r="J74" s="59"/>
      <c r="K74" s="62"/>
      <c r="L74" s="24"/>
      <c r="M74" s="63"/>
      <c r="N74" s="19" t="str">
        <f>IF(OR(A75="X",A76="X",A77="X"),"R",IF(AND(A74="x",O74="x"),"V",IF(AND(A74="x",O74=""),"F","R")))</f>
        <v>R</v>
      </c>
      <c r="O74" s="36"/>
      <c r="P74" s="65"/>
      <c r="Q74" s="11"/>
    </row>
    <row r="75" spans="1:18" ht="49.85" customHeight="1" thickBot="1" x14ac:dyDescent="0.55000000000000004">
      <c r="A75" s="46"/>
      <c r="B75" s="55" t="s">
        <v>19</v>
      </c>
      <c r="C75" s="55"/>
      <c r="D75" s="55"/>
      <c r="E75" s="11"/>
      <c r="F75" s="60"/>
      <c r="G75" s="61"/>
      <c r="H75" s="61"/>
      <c r="I75" s="61"/>
      <c r="J75" s="61"/>
      <c r="K75" s="62"/>
      <c r="L75" s="24"/>
      <c r="M75" s="63"/>
      <c r="N75" s="19" t="str">
        <f>IF(OR(A76="X",A77="X",A78="X"),"R",IF(AND(A75="x",O75="x"),"V",IF(AND(A75="x",O75=""),"F","R")))</f>
        <v>R</v>
      </c>
      <c r="O75" s="36"/>
      <c r="P75" s="66"/>
      <c r="Q75" s="11"/>
    </row>
    <row r="76" spans="1:18" ht="9" customHeight="1" x14ac:dyDescent="0.5">
      <c r="B76" s="10"/>
      <c r="C76" s="10"/>
      <c r="D76" s="10"/>
      <c r="E76" s="11"/>
      <c r="F76" s="12"/>
      <c r="G76" s="12"/>
      <c r="H76" s="12"/>
      <c r="I76" s="12"/>
      <c r="J76" s="12"/>
      <c r="K76" s="12"/>
      <c r="L76" s="12"/>
      <c r="M76" s="28"/>
      <c r="N76" s="26"/>
      <c r="O76" s="48"/>
      <c r="P76" s="27"/>
      <c r="Q76" s="11"/>
    </row>
    <row r="77" spans="1:18" s="3" customFormat="1" ht="39.9" customHeight="1" x14ac:dyDescent="0.5">
      <c r="A77" s="22">
        <v>11</v>
      </c>
      <c r="B77" s="54" t="s">
        <v>57</v>
      </c>
      <c r="C77" s="54"/>
      <c r="D77" s="54"/>
      <c r="E77" s="54"/>
      <c r="F77" s="54"/>
      <c r="G77" s="54"/>
      <c r="H77" s="54"/>
      <c r="I77" s="54"/>
      <c r="J77" s="54"/>
      <c r="K77" s="54"/>
      <c r="L77" s="25"/>
      <c r="M77" s="33"/>
      <c r="N77" s="34"/>
      <c r="O77" s="51">
        <f>A77</f>
        <v>11</v>
      </c>
      <c r="P77" s="35" t="str">
        <f>B77</f>
        <v>La gymnaste réalise son mouvement avec un dynamisme insuffisant. Que faites-vous ?</v>
      </c>
      <c r="Q77" s="20"/>
      <c r="R77" s="4"/>
    </row>
    <row r="78" spans="1:18" ht="9" customHeight="1" thickBot="1" x14ac:dyDescent="0.55000000000000004">
      <c r="A78" s="47"/>
      <c r="B78" s="16"/>
      <c r="C78" s="16"/>
      <c r="D78" s="16"/>
      <c r="E78" s="17"/>
      <c r="F78" s="17"/>
      <c r="G78" s="17"/>
      <c r="H78" s="17"/>
      <c r="I78" s="17"/>
      <c r="J78" s="17"/>
      <c r="K78" s="12"/>
      <c r="L78" s="12"/>
      <c r="M78" s="28"/>
      <c r="N78" s="26"/>
      <c r="O78" s="48"/>
      <c r="P78" s="27"/>
      <c r="Q78" s="11"/>
    </row>
    <row r="79" spans="1:18" ht="40.200000000000003" customHeight="1" thickBot="1" x14ac:dyDescent="0.55000000000000004">
      <c r="A79" s="46"/>
      <c r="B79" s="55" t="s">
        <v>21</v>
      </c>
      <c r="C79" s="55"/>
      <c r="D79" s="55"/>
      <c r="E79" s="11"/>
      <c r="F79" s="56" t="str">
        <f>IF(COUNTIF(A79:A82,"X")&gt;1,"",IF(M79="V","Bonne réponse",IF(M79="F",P79,"")))</f>
        <v/>
      </c>
      <c r="G79" s="57"/>
      <c r="H79" s="57"/>
      <c r="I79" s="57"/>
      <c r="J79" s="57"/>
      <c r="K79" s="62" t="str">
        <f>VLOOKUP(M79,Tableau,2,FALSE)</f>
        <v>IMGS3</v>
      </c>
      <c r="L79" s="24"/>
      <c r="M79" s="63" t="str">
        <f>IF(COUNTIF(A79:A82,"X")&gt;1,"R",IF(OR(N79="V",N80="V",N81="V",N82="V"),"V",IF(OR(N79="F",N80="F",N81="F",N82="F"),"F","R")))</f>
        <v>R</v>
      </c>
      <c r="N79" s="19" t="str">
        <f>IF(OR(A80="X",A81="X",A82="X"),"R",IF(AND(A79="x",O79="x"),"V",IF(AND(A79="x",O79=""),"F","R")))</f>
        <v>R</v>
      </c>
      <c r="O79" s="36"/>
      <c r="P79" s="64" t="s">
        <v>63</v>
      </c>
      <c r="Q79" s="11"/>
    </row>
    <row r="80" spans="1:18" ht="40.200000000000003" customHeight="1" thickBot="1" x14ac:dyDescent="0.35">
      <c r="A80" s="46"/>
      <c r="B80" s="55" t="s">
        <v>58</v>
      </c>
      <c r="C80" s="55"/>
      <c r="D80" s="55"/>
      <c r="E80" s="11"/>
      <c r="F80" s="58"/>
      <c r="G80" s="59"/>
      <c r="H80" s="59"/>
      <c r="I80" s="59"/>
      <c r="J80" s="59"/>
      <c r="K80" s="62"/>
      <c r="L80" s="24"/>
      <c r="M80" s="63"/>
      <c r="N80" s="19" t="str">
        <f>IF(OR(A81="X",A82="X",A83="X"),"R",IF(AND(A80="x",O80="x"),"V",IF(AND(A80="x",O80=""),"F","R")))</f>
        <v>R</v>
      </c>
      <c r="O80" s="36" t="s">
        <v>15</v>
      </c>
      <c r="P80" s="65"/>
      <c r="Q80" s="11"/>
      <c r="R80"/>
    </row>
    <row r="81" spans="1:18" ht="40.200000000000003" customHeight="1" thickBot="1" x14ac:dyDescent="0.35">
      <c r="A81" s="46"/>
      <c r="B81" s="55" t="s">
        <v>22</v>
      </c>
      <c r="C81" s="55"/>
      <c r="D81" s="55"/>
      <c r="E81" s="11"/>
      <c r="F81" s="58"/>
      <c r="G81" s="59"/>
      <c r="H81" s="59"/>
      <c r="I81" s="59"/>
      <c r="J81" s="59"/>
      <c r="K81" s="62"/>
      <c r="L81" s="24"/>
      <c r="M81" s="63"/>
      <c r="N81" s="19" t="str">
        <f>IF(OR(A82="X",A83="X",A84="X"),"R",IF(AND(A81="x",O81="x"),"V",IF(AND(A81="x",O81=""),"F","R")))</f>
        <v>R</v>
      </c>
      <c r="O81" s="36"/>
      <c r="P81" s="65"/>
      <c r="Q81" s="11"/>
      <c r="R81"/>
    </row>
    <row r="82" spans="1:18" ht="40.200000000000003" customHeight="1" thickBot="1" x14ac:dyDescent="0.35">
      <c r="A82" s="46"/>
      <c r="B82" s="55" t="s">
        <v>19</v>
      </c>
      <c r="C82" s="55"/>
      <c r="D82" s="55"/>
      <c r="E82" s="11"/>
      <c r="F82" s="60"/>
      <c r="G82" s="61"/>
      <c r="H82" s="61"/>
      <c r="I82" s="61"/>
      <c r="J82" s="61"/>
      <c r="K82" s="62"/>
      <c r="L82" s="24"/>
      <c r="M82" s="63"/>
      <c r="N82" s="19" t="str">
        <f>IF(OR(A83="X",A84="X",A85="X"),"R",IF(AND(A82="x",O82="x"),"V",IF(AND(A82="x",O82=""),"F","R")))</f>
        <v>R</v>
      </c>
      <c r="O82" s="36"/>
      <c r="P82" s="66"/>
      <c r="Q82" s="11"/>
      <c r="R82"/>
    </row>
    <row r="83" spans="1:18" ht="9" customHeight="1" x14ac:dyDescent="0.5">
      <c r="A83" s="47"/>
      <c r="B83" s="10"/>
      <c r="C83" s="10"/>
      <c r="D83" s="10"/>
      <c r="E83" s="11"/>
      <c r="F83" s="12"/>
      <c r="G83" s="12"/>
      <c r="H83" s="12"/>
      <c r="I83" s="12"/>
      <c r="J83" s="12"/>
      <c r="K83" s="12"/>
      <c r="L83" s="12"/>
      <c r="M83" s="28"/>
      <c r="N83" s="26"/>
      <c r="O83" s="48"/>
      <c r="P83" s="27"/>
      <c r="Q83" s="11"/>
    </row>
    <row r="84" spans="1:18" s="3" customFormat="1" ht="39.9" customHeight="1" x14ac:dyDescent="0.5">
      <c r="A84" s="22">
        <v>12</v>
      </c>
      <c r="B84" s="54" t="s">
        <v>59</v>
      </c>
      <c r="C84" s="54"/>
      <c r="D84" s="54"/>
      <c r="E84" s="54"/>
      <c r="F84" s="54"/>
      <c r="G84" s="54"/>
      <c r="H84" s="54"/>
      <c r="I84" s="54"/>
      <c r="J84" s="54"/>
      <c r="K84" s="54"/>
      <c r="L84" s="25"/>
      <c r="M84" s="33"/>
      <c r="N84" s="34"/>
      <c r="O84" s="51">
        <f>A84</f>
        <v>12</v>
      </c>
      <c r="P84" s="35" t="str">
        <f>B84</f>
        <v>Cochez la bonne symbolique du Flip :</v>
      </c>
      <c r="Q84" s="20"/>
      <c r="R84" s="4"/>
    </row>
    <row r="85" spans="1:18" ht="9" customHeight="1" thickBot="1" x14ac:dyDescent="0.55000000000000004">
      <c r="A85" s="47"/>
      <c r="B85" s="16"/>
      <c r="C85" s="16"/>
      <c r="D85" s="16"/>
      <c r="E85" s="17"/>
      <c r="F85" s="17"/>
      <c r="G85" s="17"/>
      <c r="H85" s="17"/>
      <c r="I85" s="17"/>
      <c r="J85" s="17"/>
      <c r="K85" s="12"/>
      <c r="L85" s="12"/>
      <c r="M85" s="28"/>
      <c r="N85" s="26"/>
      <c r="O85" s="48"/>
      <c r="P85" s="27"/>
      <c r="Q85" s="11"/>
    </row>
    <row r="86" spans="1:18" ht="54.95" customHeight="1" thickBot="1" x14ac:dyDescent="0.55000000000000004">
      <c r="A86" s="46"/>
      <c r="B86" s="79"/>
      <c r="C86" s="80"/>
      <c r="D86" s="81"/>
      <c r="E86" s="11"/>
      <c r="F86" s="56" t="str">
        <f>IF(COUNTIF(A86:A89,"X")&gt;1,"",IF(M86="V","Bonne réponse",IF(M86="F",P86,"")))</f>
        <v/>
      </c>
      <c r="G86" s="57"/>
      <c r="H86" s="57"/>
      <c r="I86" s="57"/>
      <c r="J86" s="57"/>
      <c r="K86" s="62" t="str">
        <f>VLOOKUP(M86,Tableau,2,FALSE)</f>
        <v>IMGS3</v>
      </c>
      <c r="L86" s="24"/>
      <c r="M86" s="63" t="str">
        <f>IF(COUNTIF(A86:A89,"X")&gt;1,"R",IF(OR(N86="V",N87="V",N88="V",N89="V"),"V",IF(OR(N86="F",N87="F",N88="F",N89="F"),"F","R")))</f>
        <v>R</v>
      </c>
      <c r="N86" s="19" t="str">
        <f>IF(OR(A87="X",A88="X",A89="X"),"R",IF(AND(A86="x",O86="x"),"V",IF(AND(A86="x",O86=""),"F","R")))</f>
        <v>R</v>
      </c>
      <c r="O86" s="36"/>
      <c r="P86" s="64" t="s">
        <v>61</v>
      </c>
      <c r="Q86" s="11"/>
    </row>
    <row r="87" spans="1:18" ht="54.95" customHeight="1" thickBot="1" x14ac:dyDescent="0.55000000000000004">
      <c r="A87" s="46"/>
      <c r="B87" s="79"/>
      <c r="C87" s="80"/>
      <c r="D87" s="81"/>
      <c r="E87" s="11"/>
      <c r="F87" s="58"/>
      <c r="G87" s="59"/>
      <c r="H87" s="59"/>
      <c r="I87" s="59"/>
      <c r="J87" s="59"/>
      <c r="K87" s="62"/>
      <c r="L87" s="24"/>
      <c r="M87" s="63"/>
      <c r="N87" s="19" t="str">
        <f>IF(OR(A88="X",A89="X",A90="X"),"R",IF(AND(A87="x",O87="x"),"V",IF(AND(A87="x",O87=""),"F","R")))</f>
        <v>R</v>
      </c>
      <c r="O87" s="36"/>
      <c r="P87" s="65"/>
      <c r="Q87" s="11"/>
    </row>
    <row r="88" spans="1:18" ht="54.95" customHeight="1" thickBot="1" x14ac:dyDescent="0.55000000000000004">
      <c r="A88" s="46"/>
      <c r="B88" s="79"/>
      <c r="C88" s="80"/>
      <c r="D88" s="81"/>
      <c r="E88" s="11"/>
      <c r="F88" s="58"/>
      <c r="G88" s="59"/>
      <c r="H88" s="59"/>
      <c r="I88" s="59"/>
      <c r="J88" s="59"/>
      <c r="K88" s="62"/>
      <c r="L88" s="24"/>
      <c r="M88" s="63"/>
      <c r="N88" s="19" t="str">
        <f>IF(OR(A89="X",A90="X",A91="X"),"R",IF(AND(A88="x",O88="x"),"V",IF(AND(A88="x",O88=""),"F","R")))</f>
        <v>R</v>
      </c>
      <c r="O88" s="37"/>
      <c r="P88" s="65"/>
      <c r="Q88" s="11"/>
    </row>
    <row r="89" spans="1:18" ht="54.95" customHeight="1" thickBot="1" x14ac:dyDescent="0.55000000000000004">
      <c r="A89" s="46"/>
      <c r="B89" s="79"/>
      <c r="C89" s="80"/>
      <c r="D89" s="81"/>
      <c r="E89" s="11"/>
      <c r="F89" s="60"/>
      <c r="G89" s="61"/>
      <c r="H89" s="61"/>
      <c r="I89" s="61"/>
      <c r="J89" s="61"/>
      <c r="K89" s="62"/>
      <c r="L89" s="24"/>
      <c r="M89" s="63"/>
      <c r="N89" s="19" t="str">
        <f>IF(OR(A90="X",A91="X",A92="X"),"R",IF(AND(A89="x",O89="x"),"V",IF(AND(A89="x",O89=""),"F","R")))</f>
        <v>R</v>
      </c>
      <c r="O89" s="36" t="s">
        <v>16</v>
      </c>
      <c r="P89" s="66"/>
      <c r="Q89" s="11"/>
    </row>
    <row r="90" spans="1:18" ht="9" customHeight="1" x14ac:dyDescent="0.5">
      <c r="A90" s="47"/>
      <c r="B90" s="10"/>
      <c r="C90" s="10"/>
      <c r="D90" s="10"/>
      <c r="E90" s="11"/>
      <c r="F90" s="12"/>
      <c r="G90" s="12"/>
      <c r="H90" s="12"/>
      <c r="I90" s="12"/>
      <c r="J90" s="12"/>
      <c r="K90" s="12"/>
      <c r="L90" s="12"/>
      <c r="M90" s="28"/>
      <c r="N90" s="26"/>
      <c r="O90" s="48"/>
      <c r="P90" s="27"/>
      <c r="Q90" s="11"/>
    </row>
    <row r="91" spans="1:18" s="3" customFormat="1" ht="39.9" customHeight="1" x14ac:dyDescent="0.5">
      <c r="A91" s="22">
        <v>13</v>
      </c>
      <c r="B91" s="54" t="s">
        <v>60</v>
      </c>
      <c r="C91" s="54"/>
      <c r="D91" s="54"/>
      <c r="E91" s="54"/>
      <c r="F91" s="54"/>
      <c r="G91" s="54"/>
      <c r="H91" s="54"/>
      <c r="I91" s="54"/>
      <c r="J91" s="54"/>
      <c r="K91" s="54"/>
      <c r="L91" s="25"/>
      <c r="M91" s="33"/>
      <c r="N91" s="34"/>
      <c r="O91" s="51">
        <f>A91</f>
        <v>13</v>
      </c>
      <c r="P91" s="35" t="str">
        <f>B91</f>
        <v>Cochez la bonne symbolique du saut écart antéropostérieur:</v>
      </c>
      <c r="Q91" s="20"/>
      <c r="R91" s="4"/>
    </row>
    <row r="92" spans="1:18" ht="9" customHeight="1" thickBot="1" x14ac:dyDescent="0.55000000000000004">
      <c r="A92" s="47"/>
      <c r="B92" s="16"/>
      <c r="C92" s="16"/>
      <c r="D92" s="16"/>
      <c r="E92" s="17"/>
      <c r="F92" s="17"/>
      <c r="G92" s="17"/>
      <c r="H92" s="17"/>
      <c r="I92" s="17"/>
      <c r="J92" s="17"/>
      <c r="K92" s="12"/>
      <c r="L92" s="12"/>
      <c r="M92" s="28"/>
      <c r="N92" s="26"/>
      <c r="O92" s="48"/>
      <c r="P92" s="27"/>
      <c r="Q92" s="11"/>
    </row>
    <row r="93" spans="1:18" ht="54.95" customHeight="1" thickBot="1" x14ac:dyDescent="0.55000000000000004">
      <c r="A93" s="46"/>
      <c r="B93" s="55"/>
      <c r="C93" s="55"/>
      <c r="D93" s="55"/>
      <c r="E93" s="11"/>
      <c r="F93" s="56" t="str">
        <f>IF(COUNTIF(A93:A96,"X")&gt;1,"",IF(M93="V","Bonne réponse",IF(M93="F",P93,"")))</f>
        <v/>
      </c>
      <c r="G93" s="57"/>
      <c r="H93" s="57"/>
      <c r="I93" s="57"/>
      <c r="J93" s="57"/>
      <c r="K93" s="62" t="str">
        <f>VLOOKUP(M93,Tableau,2,FALSE)</f>
        <v>IMGS3</v>
      </c>
      <c r="L93" s="24"/>
      <c r="M93" s="63" t="str">
        <f>IF(COUNTIF(A93:A96,"X")&gt;1,"R",IF(OR(N93="V",N94="V",N95="V",N96="V"),"V",IF(OR(N93="F",N94="F",N95="F",N96="F"),"F","R")))</f>
        <v>R</v>
      </c>
      <c r="N93" s="19" t="str">
        <f>IF(OR(A94="X",A95="X",A96="X"),"R",IF(AND(A93="x",O93="x"),"V",IF(AND(A93="x",O93=""),"F","R")))</f>
        <v>R</v>
      </c>
      <c r="O93" s="36"/>
      <c r="P93" s="64" t="s">
        <v>62</v>
      </c>
      <c r="Q93" s="11"/>
    </row>
    <row r="94" spans="1:18" ht="54.95" customHeight="1" thickBot="1" x14ac:dyDescent="0.55000000000000004">
      <c r="A94" s="46"/>
      <c r="B94" s="55"/>
      <c r="C94" s="55"/>
      <c r="D94" s="55"/>
      <c r="E94" s="11"/>
      <c r="F94" s="58"/>
      <c r="G94" s="59"/>
      <c r="H94" s="59"/>
      <c r="I94" s="59"/>
      <c r="J94" s="59"/>
      <c r="K94" s="62"/>
      <c r="L94" s="24"/>
      <c r="M94" s="63"/>
      <c r="N94" s="19" t="str">
        <f>IF(OR(A95="X",A96="X",A97="X"),"R",IF(AND(A94="x",O94="x"),"V",IF(AND(A94="x",O94=""),"F","R")))</f>
        <v>R</v>
      </c>
      <c r="O94" s="36" t="s">
        <v>15</v>
      </c>
      <c r="P94" s="65"/>
      <c r="Q94" s="11"/>
    </row>
    <row r="95" spans="1:18" ht="54.95" customHeight="1" thickBot="1" x14ac:dyDescent="0.55000000000000004">
      <c r="A95" s="46"/>
      <c r="B95" s="55"/>
      <c r="C95" s="55"/>
      <c r="D95" s="55"/>
      <c r="E95" s="11"/>
      <c r="F95" s="58"/>
      <c r="G95" s="59"/>
      <c r="H95" s="59"/>
      <c r="I95" s="59"/>
      <c r="J95" s="59"/>
      <c r="K95" s="62"/>
      <c r="L95" s="24"/>
      <c r="M95" s="63"/>
      <c r="N95" s="19" t="str">
        <f>IF(OR(A96="X",A97="X",A98="X"),"R",IF(AND(A95="x",O95="x"),"V",IF(AND(A95="x",O95=""),"F","R")))</f>
        <v>R</v>
      </c>
      <c r="O95" s="36"/>
      <c r="P95" s="65"/>
      <c r="Q95" s="11"/>
    </row>
    <row r="96" spans="1:18" ht="54.95" customHeight="1" thickBot="1" x14ac:dyDescent="0.55000000000000004">
      <c r="A96" s="46"/>
      <c r="B96" s="55"/>
      <c r="C96" s="55"/>
      <c r="D96" s="55"/>
      <c r="E96" s="11"/>
      <c r="F96" s="60"/>
      <c r="G96" s="61"/>
      <c r="H96" s="61"/>
      <c r="I96" s="61"/>
      <c r="J96" s="61"/>
      <c r="K96" s="62"/>
      <c r="L96" s="24"/>
      <c r="M96" s="63"/>
      <c r="N96" s="19" t="str">
        <f>IF(OR(A97="X",A98="X",A99="X"),"R",IF(AND(A96="x",O96="x"),"V",IF(AND(A96="x",O96=""),"F","R")))</f>
        <v>R</v>
      </c>
      <c r="O96" s="36"/>
      <c r="P96" s="66"/>
      <c r="Q96" s="11"/>
    </row>
    <row r="97" spans="1:18" ht="9" customHeight="1" x14ac:dyDescent="0.5">
      <c r="B97" s="10"/>
      <c r="C97" s="10"/>
      <c r="D97" s="10"/>
      <c r="E97" s="11"/>
      <c r="F97" s="12"/>
      <c r="G97" s="12"/>
      <c r="H97" s="12"/>
      <c r="I97" s="12"/>
      <c r="J97" s="12"/>
      <c r="K97" s="12"/>
      <c r="L97" s="12"/>
      <c r="M97" s="28"/>
      <c r="N97" s="26"/>
      <c r="O97" s="48"/>
      <c r="P97" s="27"/>
      <c r="Q97" s="11"/>
    </row>
    <row r="98" spans="1:18" s="3" customFormat="1" ht="39.9" customHeight="1" x14ac:dyDescent="0.5">
      <c r="A98" s="22">
        <v>14</v>
      </c>
      <c r="B98" s="54" t="s">
        <v>64</v>
      </c>
      <c r="C98" s="54"/>
      <c r="D98" s="54"/>
      <c r="E98" s="54"/>
      <c r="F98" s="54"/>
      <c r="G98" s="54"/>
      <c r="H98" s="54"/>
      <c r="I98" s="54"/>
      <c r="J98" s="54"/>
      <c r="K98" s="54"/>
      <c r="L98" s="25"/>
      <c r="M98" s="33"/>
      <c r="N98" s="34"/>
      <c r="O98" s="51">
        <f>A98</f>
        <v>14</v>
      </c>
      <c r="P98" s="35" t="str">
        <f>B98</f>
        <v>Cochez la bonne symbolique de la roulade AR ATR :</v>
      </c>
      <c r="Q98" s="20"/>
      <c r="R98" s="4"/>
    </row>
    <row r="99" spans="1:18" ht="9" customHeight="1" thickBot="1" x14ac:dyDescent="0.55000000000000004">
      <c r="A99" s="47"/>
      <c r="B99" s="16"/>
      <c r="C99" s="16"/>
      <c r="D99" s="16"/>
      <c r="E99" s="17"/>
      <c r="F99" s="17"/>
      <c r="G99" s="17"/>
      <c r="H99" s="17"/>
      <c r="I99" s="17"/>
      <c r="J99" s="17"/>
      <c r="K99" s="12"/>
      <c r="L99" s="12"/>
      <c r="M99" s="28"/>
      <c r="N99" s="26"/>
      <c r="O99" s="48"/>
      <c r="P99" s="27"/>
      <c r="Q99" s="11"/>
    </row>
    <row r="100" spans="1:18" ht="54.95" customHeight="1" thickBot="1" x14ac:dyDescent="0.55000000000000004">
      <c r="A100" s="46"/>
      <c r="B100" s="82"/>
      <c r="C100" s="82"/>
      <c r="D100" s="82"/>
      <c r="E100" s="11"/>
      <c r="F100" s="56" t="str">
        <f>IF(COUNTIF(A100:A103,"X")&gt;1,"",IF(M100="V","Bonne réponse",IF(M100="F",P100,"")))</f>
        <v/>
      </c>
      <c r="G100" s="57"/>
      <c r="H100" s="57"/>
      <c r="I100" s="57"/>
      <c r="J100" s="57"/>
      <c r="K100" s="62" t="str">
        <f>VLOOKUP(M100,Tableau,2,FALSE)</f>
        <v>IMGS3</v>
      </c>
      <c r="L100" s="24"/>
      <c r="M100" s="63" t="str">
        <f>IF(COUNTIF(A100:A103,"X")&gt;1,"R",IF(OR(N100="V",N101="V",N102="V",N103="V"),"V",IF(OR(N100="F",N101="F",N102="F",N103="F"),"F","R")))</f>
        <v>R</v>
      </c>
      <c r="N100" s="19" t="str">
        <f>IF(OR(A101="X",A102="X",A103="X"),"R",IF(AND(A100="x",O100="x"),"V",IF(AND(A100="x",O100=""),"F","R")))</f>
        <v>R</v>
      </c>
      <c r="O100" s="36"/>
      <c r="P100" s="64" t="s">
        <v>67</v>
      </c>
      <c r="Q100" s="11"/>
    </row>
    <row r="101" spans="1:18" ht="54.95" customHeight="1" thickBot="1" x14ac:dyDescent="0.55000000000000004">
      <c r="A101" s="46"/>
      <c r="B101" s="82"/>
      <c r="C101" s="82"/>
      <c r="D101" s="82"/>
      <c r="E101" s="11"/>
      <c r="F101" s="58"/>
      <c r="G101" s="59"/>
      <c r="H101" s="59"/>
      <c r="I101" s="59"/>
      <c r="J101" s="59"/>
      <c r="K101" s="62"/>
      <c r="L101" s="24"/>
      <c r="M101" s="63"/>
      <c r="N101" s="19" t="str">
        <f>IF(OR(A102="X",A103="X",A104="X"),"R",IF(AND(A101="x",O101="x"),"V",IF(AND(A101="x",O101=""),"F","R")))</f>
        <v>R</v>
      </c>
      <c r="O101" s="36"/>
      <c r="P101" s="65"/>
      <c r="Q101" s="11"/>
    </row>
    <row r="102" spans="1:18" ht="54.95" customHeight="1" thickBot="1" x14ac:dyDescent="0.55000000000000004">
      <c r="A102" s="46"/>
      <c r="B102" s="82"/>
      <c r="C102" s="82"/>
      <c r="D102" s="82"/>
      <c r="E102" s="11"/>
      <c r="F102" s="58"/>
      <c r="G102" s="59"/>
      <c r="H102" s="59"/>
      <c r="I102" s="59"/>
      <c r="J102" s="59"/>
      <c r="K102" s="62"/>
      <c r="L102" s="24"/>
      <c r="M102" s="63"/>
      <c r="N102" s="19" t="str">
        <f>IF(OR(A103="X",A104="X",A105="X"),"R",IF(AND(A102="x",O102="x"),"V",IF(AND(A102="x",O102=""),"F","R")))</f>
        <v>R</v>
      </c>
      <c r="O102" s="36"/>
      <c r="P102" s="65"/>
      <c r="Q102" s="11"/>
    </row>
    <row r="103" spans="1:18" ht="54.95" customHeight="1" thickBot="1" x14ac:dyDescent="0.55000000000000004">
      <c r="A103" s="46"/>
      <c r="B103" s="82"/>
      <c r="C103" s="82"/>
      <c r="D103" s="82"/>
      <c r="E103" s="11"/>
      <c r="F103" s="60"/>
      <c r="G103" s="61"/>
      <c r="H103" s="61"/>
      <c r="I103" s="61"/>
      <c r="J103" s="61"/>
      <c r="K103" s="62"/>
      <c r="L103" s="24"/>
      <c r="M103" s="63"/>
      <c r="N103" s="19" t="str">
        <f>IF(OR(A104="X",A105="X",A106="X"),"R",IF(AND(A103="x",O103="x"),"V",IF(AND(A103="x",O103=""),"F","R")))</f>
        <v>R</v>
      </c>
      <c r="O103" s="36" t="s">
        <v>15</v>
      </c>
      <c r="P103" s="66"/>
      <c r="Q103" s="11"/>
    </row>
    <row r="104" spans="1:18" ht="9" customHeight="1" x14ac:dyDescent="0.5">
      <c r="A104" s="47"/>
      <c r="B104" s="10"/>
      <c r="C104" s="10"/>
      <c r="D104" s="10"/>
      <c r="E104" s="11"/>
      <c r="F104" s="12"/>
      <c r="G104" s="12"/>
      <c r="H104" s="12"/>
      <c r="I104" s="12"/>
      <c r="J104" s="12"/>
      <c r="K104" s="12"/>
      <c r="L104" s="12"/>
      <c r="M104" s="28"/>
      <c r="N104" s="26"/>
      <c r="O104" s="48"/>
      <c r="P104" s="27"/>
      <c r="Q104" s="11"/>
    </row>
    <row r="105" spans="1:18" s="3" customFormat="1" ht="39.9" customHeight="1" x14ac:dyDescent="0.5">
      <c r="A105" s="22">
        <v>15</v>
      </c>
      <c r="B105" s="54" t="s">
        <v>65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25"/>
      <c r="M105" s="33"/>
      <c r="N105" s="34"/>
      <c r="O105" s="51">
        <f>A105</f>
        <v>15</v>
      </c>
      <c r="P105" s="35" t="str">
        <f>B105</f>
        <v>Cochez la bonne symbolique du salto AR groupé:</v>
      </c>
      <c r="Q105" s="20"/>
      <c r="R105" s="4"/>
    </row>
    <row r="106" spans="1:18" ht="9" customHeight="1" thickBot="1" x14ac:dyDescent="0.55000000000000004">
      <c r="A106" s="47"/>
      <c r="B106" s="16"/>
      <c r="C106" s="16"/>
      <c r="D106" s="16"/>
      <c r="E106" s="17"/>
      <c r="F106" s="17"/>
      <c r="G106" s="17"/>
      <c r="H106" s="17"/>
      <c r="I106" s="17"/>
      <c r="J106" s="17"/>
      <c r="K106" s="12"/>
      <c r="L106" s="12"/>
      <c r="M106" s="28"/>
      <c r="N106" s="26"/>
      <c r="O106" s="48"/>
      <c r="P106" s="27"/>
      <c r="Q106" s="11"/>
    </row>
    <row r="107" spans="1:18" ht="54.95" customHeight="1" thickBot="1" x14ac:dyDescent="0.55000000000000004">
      <c r="A107" s="46"/>
      <c r="B107" s="82"/>
      <c r="C107" s="82"/>
      <c r="D107" s="82"/>
      <c r="E107" s="11"/>
      <c r="F107" s="56" t="str">
        <f>IF(COUNTIF(A107:A110,"X")&gt;1,"",IF(M107="V","Bonne réponse",IF(M107="F",P107,"")))</f>
        <v/>
      </c>
      <c r="G107" s="57"/>
      <c r="H107" s="57"/>
      <c r="I107" s="57"/>
      <c r="J107" s="57"/>
      <c r="K107" s="62" t="str">
        <f>VLOOKUP(M107,Tableau,2,FALSE)</f>
        <v>IMGS3</v>
      </c>
      <c r="L107" s="24"/>
      <c r="M107" s="63" t="str">
        <f>IF(COUNTIF(A107:A110,"X")&gt;1,"R",IF(OR(N107="V",N108="V",N109="V",N110="V"),"V",IF(OR(N107="F",N108="F",N109="F",N110="F"),"F","R")))</f>
        <v>R</v>
      </c>
      <c r="N107" s="19" t="str">
        <f>IF(OR(A108="X",A109="X",A110="X"),"R",IF(AND(A107="x",O107="x"),"V",IF(AND(A107="x",O107=""),"F","R")))</f>
        <v>R</v>
      </c>
      <c r="O107" s="36"/>
      <c r="P107" s="64" t="s">
        <v>80</v>
      </c>
      <c r="Q107" s="11"/>
    </row>
    <row r="108" spans="1:18" ht="54.95" customHeight="1" thickBot="1" x14ac:dyDescent="0.55000000000000004">
      <c r="A108" s="46"/>
      <c r="B108" s="82"/>
      <c r="C108" s="82"/>
      <c r="D108" s="82"/>
      <c r="E108" s="11"/>
      <c r="F108" s="58"/>
      <c r="G108" s="59"/>
      <c r="H108" s="59"/>
      <c r="I108" s="59"/>
      <c r="J108" s="59"/>
      <c r="K108" s="62"/>
      <c r="L108" s="24"/>
      <c r="M108" s="63"/>
      <c r="N108" s="19" t="str">
        <f>IF(OR(A109="X",A110="X",A111="X"),"R",IF(AND(A108="x",O108="x"),"V",IF(AND(A108="x",O108=""),"F","R")))</f>
        <v>R</v>
      </c>
      <c r="O108" s="36" t="s">
        <v>15</v>
      </c>
      <c r="P108" s="65"/>
      <c r="Q108" s="11"/>
    </row>
    <row r="109" spans="1:18" ht="54.95" customHeight="1" thickBot="1" x14ac:dyDescent="0.55000000000000004">
      <c r="A109" s="46"/>
      <c r="B109" s="82"/>
      <c r="C109" s="82"/>
      <c r="D109" s="82"/>
      <c r="E109" s="11"/>
      <c r="F109" s="58"/>
      <c r="G109" s="59"/>
      <c r="H109" s="59"/>
      <c r="I109" s="59"/>
      <c r="J109" s="59"/>
      <c r="K109" s="62"/>
      <c r="L109" s="24"/>
      <c r="M109" s="63"/>
      <c r="N109" s="19" t="str">
        <f>IF(OR(A110="X",A111="X",A112="X"),"R",IF(AND(A109="x",O109="x"),"V",IF(AND(A109="x",O109=""),"F","R")))</f>
        <v>R</v>
      </c>
      <c r="O109" s="36"/>
      <c r="P109" s="65"/>
      <c r="Q109" s="11"/>
    </row>
    <row r="110" spans="1:18" ht="54.95" customHeight="1" thickBot="1" x14ac:dyDescent="0.55000000000000004">
      <c r="A110" s="46"/>
      <c r="B110" s="82"/>
      <c r="C110" s="82"/>
      <c r="D110" s="82"/>
      <c r="E110" s="11"/>
      <c r="F110" s="60"/>
      <c r="G110" s="61"/>
      <c r="H110" s="61"/>
      <c r="I110" s="61"/>
      <c r="J110" s="61"/>
      <c r="K110" s="62"/>
      <c r="L110" s="24"/>
      <c r="M110" s="63"/>
      <c r="N110" s="19" t="str">
        <f>IF(OR(A111="X",A112="X",A113="X"),"R",IF(AND(A110="x",O110="x"),"V",IF(AND(A110="x",O110=""),"F","R")))</f>
        <v>R</v>
      </c>
      <c r="O110" s="36"/>
      <c r="P110" s="66"/>
      <c r="Q110" s="11"/>
    </row>
    <row r="111" spans="1:18" ht="9" customHeight="1" x14ac:dyDescent="0.5">
      <c r="B111" s="10"/>
      <c r="C111" s="10"/>
      <c r="D111" s="10"/>
      <c r="E111" s="11"/>
      <c r="F111" s="12"/>
      <c r="G111" s="12"/>
      <c r="H111" s="12"/>
      <c r="I111" s="12"/>
      <c r="J111" s="12"/>
      <c r="K111" s="12"/>
      <c r="L111" s="12"/>
      <c r="M111" s="28"/>
      <c r="N111" s="26"/>
      <c r="O111" s="48"/>
      <c r="P111" s="27"/>
      <c r="Q111" s="11"/>
    </row>
    <row r="112" spans="1:18" s="3" customFormat="1" ht="39.9" customHeight="1" x14ac:dyDescent="0.5">
      <c r="A112" s="22">
        <v>16</v>
      </c>
      <c r="B112" s="54" t="s">
        <v>66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25"/>
      <c r="M112" s="33"/>
      <c r="N112" s="34"/>
      <c r="O112" s="51">
        <f>A112</f>
        <v>16</v>
      </c>
      <c r="P112" s="35" t="str">
        <f>B112</f>
        <v>Cochez la bonne symbolique de la pirouette :</v>
      </c>
      <c r="Q112" s="20"/>
      <c r="R112" s="4"/>
    </row>
    <row r="113" spans="1:18" ht="9" customHeight="1" thickBot="1" x14ac:dyDescent="0.55000000000000004">
      <c r="A113" s="47"/>
      <c r="B113" s="16"/>
      <c r="C113" s="16"/>
      <c r="D113" s="16"/>
      <c r="E113" s="17"/>
      <c r="F113" s="17"/>
      <c r="G113" s="17"/>
      <c r="H113" s="17"/>
      <c r="I113" s="17"/>
      <c r="J113" s="17"/>
      <c r="K113" s="12"/>
      <c r="L113" s="12"/>
      <c r="M113" s="28"/>
      <c r="N113" s="26"/>
      <c r="O113" s="48"/>
      <c r="P113" s="27"/>
      <c r="Q113" s="11"/>
    </row>
    <row r="114" spans="1:18" ht="54.95" customHeight="1" thickBot="1" x14ac:dyDescent="0.55000000000000004">
      <c r="A114" s="46"/>
      <c r="B114" s="71"/>
      <c r="C114" s="71"/>
      <c r="D114" s="71"/>
      <c r="E114" s="11"/>
      <c r="F114" s="56" t="str">
        <f>IF(COUNTIF(A114:A117,"X")&gt;1,"",IF(M114="V","Bonne réponse",IF(M114="F",P114,"")))</f>
        <v/>
      </c>
      <c r="G114" s="57"/>
      <c r="H114" s="57"/>
      <c r="I114" s="57"/>
      <c r="J114" s="57"/>
      <c r="K114" s="62" t="str">
        <f>VLOOKUP(M114,Tableau,2,FALSE)</f>
        <v>IMGS3</v>
      </c>
      <c r="L114" s="24"/>
      <c r="M114" s="63" t="str">
        <f>IF(COUNTIF(A114:A117,"X")&gt;1,"R",IF(OR(N114="V",N115="V",N116="V",N117="V"),"V",IF(OR(N114="F",N115="F",N116="F",N117="F"),"F","R")))</f>
        <v>R</v>
      </c>
      <c r="N114" s="19" t="str">
        <f>IF(OR(A115="X",A116="X",A117="X"),"R",IF(AND(A114="x",O114="x"),"V",IF(AND(A114="x",O114=""),"F","R")))</f>
        <v>R</v>
      </c>
      <c r="O114" s="36"/>
      <c r="P114" s="64" t="s">
        <v>81</v>
      </c>
      <c r="Q114" s="11"/>
    </row>
    <row r="115" spans="1:18" ht="54.95" customHeight="1" thickBot="1" x14ac:dyDescent="0.55000000000000004">
      <c r="A115" s="46"/>
      <c r="B115" s="71"/>
      <c r="C115" s="71"/>
      <c r="D115" s="71"/>
      <c r="E115" s="11"/>
      <c r="F115" s="58"/>
      <c r="G115" s="59"/>
      <c r="H115" s="59"/>
      <c r="I115" s="59"/>
      <c r="J115" s="59"/>
      <c r="K115" s="62"/>
      <c r="L115" s="24"/>
      <c r="M115" s="63"/>
      <c r="N115" s="19" t="str">
        <f>IF(OR(A116="X",A117="X",A118="X"),"R",IF(AND(A115="x",O115="x"),"V",IF(AND(A115="x",O115=""),"F","R")))</f>
        <v>R</v>
      </c>
      <c r="O115" s="36"/>
      <c r="P115" s="65"/>
      <c r="Q115" s="11"/>
    </row>
    <row r="116" spans="1:18" ht="54.95" customHeight="1" thickBot="1" x14ac:dyDescent="0.55000000000000004">
      <c r="A116" s="46"/>
      <c r="B116" s="71"/>
      <c r="C116" s="71"/>
      <c r="D116" s="71"/>
      <c r="E116" s="11"/>
      <c r="F116" s="58"/>
      <c r="G116" s="59"/>
      <c r="H116" s="59"/>
      <c r="I116" s="59"/>
      <c r="J116" s="59"/>
      <c r="K116" s="62"/>
      <c r="L116" s="24"/>
      <c r="M116" s="63"/>
      <c r="N116" s="19" t="str">
        <f>IF(OR(A117="X",A118="X",A119="X"),"R",IF(AND(A116="x",O116="x"),"V",IF(AND(A116="x",O116=""),"F","R")))</f>
        <v>R</v>
      </c>
      <c r="O116" s="36" t="s">
        <v>15</v>
      </c>
      <c r="P116" s="65"/>
      <c r="Q116" s="11"/>
    </row>
    <row r="117" spans="1:18" ht="54.95" customHeight="1" thickBot="1" x14ac:dyDescent="0.55000000000000004">
      <c r="A117" s="46"/>
      <c r="B117" s="71"/>
      <c r="C117" s="71"/>
      <c r="D117" s="71"/>
      <c r="E117" s="11"/>
      <c r="F117" s="60"/>
      <c r="G117" s="61"/>
      <c r="H117" s="61"/>
      <c r="I117" s="61"/>
      <c r="J117" s="61"/>
      <c r="K117" s="62"/>
      <c r="L117" s="24"/>
      <c r="M117" s="63"/>
      <c r="N117" s="19" t="str">
        <f>IF(OR(A118="X",A119="X",A120="X"),"R",IF(AND(A117="x",O117="x"),"V",IF(AND(A117="x",O117=""),"F","R")))</f>
        <v>R</v>
      </c>
      <c r="O117" s="36"/>
      <c r="P117" s="66"/>
      <c r="Q117" s="11"/>
    </row>
    <row r="118" spans="1:18" ht="9" customHeight="1" x14ac:dyDescent="0.5">
      <c r="B118" s="10"/>
      <c r="C118" s="10"/>
      <c r="D118" s="10"/>
      <c r="E118" s="11"/>
      <c r="F118" s="12"/>
      <c r="G118" s="12"/>
      <c r="H118" s="12"/>
      <c r="I118" s="12"/>
      <c r="J118" s="12"/>
      <c r="K118" s="12"/>
      <c r="L118" s="12"/>
      <c r="M118" s="28"/>
      <c r="N118" s="26"/>
      <c r="O118" s="48"/>
      <c r="P118" s="27"/>
      <c r="Q118" s="11"/>
    </row>
    <row r="119" spans="1:18" s="3" customFormat="1" ht="39.9" customHeight="1" x14ac:dyDescent="0.5">
      <c r="A119" s="22">
        <v>17</v>
      </c>
      <c r="B119" s="54" t="s">
        <v>68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25"/>
      <c r="M119" s="33"/>
      <c r="N119" s="34"/>
      <c r="O119" s="51">
        <f>A119</f>
        <v>17</v>
      </c>
      <c r="P119" s="35" t="str">
        <f>B119</f>
        <v>Quelle est la pénalité pour manque d'harmonie musique/mouvement ?</v>
      </c>
      <c r="Q119" s="20"/>
      <c r="R119" s="4"/>
    </row>
    <row r="120" spans="1:18" ht="9" customHeight="1" thickBot="1" x14ac:dyDescent="0.55000000000000004">
      <c r="A120" s="47"/>
      <c r="B120" s="16"/>
      <c r="C120" s="16"/>
      <c r="D120" s="16"/>
      <c r="E120" s="17"/>
      <c r="F120" s="17"/>
      <c r="G120" s="17"/>
      <c r="H120" s="17"/>
      <c r="I120" s="17"/>
      <c r="J120" s="17"/>
      <c r="K120" s="12"/>
      <c r="L120" s="12"/>
      <c r="M120" s="28"/>
      <c r="N120" s="26"/>
      <c r="O120" s="48"/>
      <c r="P120" s="27"/>
      <c r="Q120" s="11"/>
    </row>
    <row r="121" spans="1:18" ht="49.85" customHeight="1" thickBot="1" x14ac:dyDescent="0.55000000000000004">
      <c r="A121" s="46"/>
      <c r="B121" s="55" t="s">
        <v>69</v>
      </c>
      <c r="C121" s="55"/>
      <c r="D121" s="55"/>
      <c r="E121" s="11"/>
      <c r="F121" s="56" t="str">
        <f>IF(COUNTIF(A121:A124,"X")&gt;1,"",IF(M121="V","Bonne réponse",IF(M121="F",P121,"")))</f>
        <v/>
      </c>
      <c r="G121" s="57"/>
      <c r="H121" s="57"/>
      <c r="I121" s="57"/>
      <c r="J121" s="57"/>
      <c r="K121" s="62" t="str">
        <f>VLOOKUP(M121,Tableau,2,FALSE)</f>
        <v>IMGS3</v>
      </c>
      <c r="L121" s="24"/>
      <c r="M121" s="63" t="str">
        <f>IF(COUNTIF(A121:A124,"X")&gt;1,"R",IF(OR(N121="V",N122="V",N123="V",N124="V"),"V",IF(OR(N121="F",N122="F",N123="F",N124="F"),"F","R")))</f>
        <v>R</v>
      </c>
      <c r="N121" s="19" t="str">
        <f>IF(OR(A122="X",A123="X",A124="X"),"R",IF(AND(A121="x",O121="x"),"V",IF(AND(A121="x",O121=""),"F","R")))</f>
        <v>R</v>
      </c>
      <c r="O121" s="36" t="s">
        <v>15</v>
      </c>
      <c r="P121" s="64" t="s">
        <v>76</v>
      </c>
      <c r="Q121" s="11"/>
    </row>
    <row r="122" spans="1:18" ht="49.85" customHeight="1" thickBot="1" x14ac:dyDescent="0.35">
      <c r="A122" s="46"/>
      <c r="B122" s="55" t="s">
        <v>58</v>
      </c>
      <c r="C122" s="55"/>
      <c r="D122" s="55"/>
      <c r="E122" s="11"/>
      <c r="F122" s="58"/>
      <c r="G122" s="59"/>
      <c r="H122" s="59"/>
      <c r="I122" s="59"/>
      <c r="J122" s="59"/>
      <c r="K122" s="62"/>
      <c r="L122" s="24"/>
      <c r="M122" s="63"/>
      <c r="N122" s="19" t="str">
        <f>IF(OR(A123="X",A124="X",A125="X"),"R",IF(AND(A122="x",O122="x"),"V",IF(AND(A122="x",O122=""),"F","R")))</f>
        <v>R</v>
      </c>
      <c r="O122" s="36"/>
      <c r="P122" s="65"/>
      <c r="Q122" s="11"/>
      <c r="R122" s="5"/>
    </row>
    <row r="123" spans="1:18" ht="49.85" customHeight="1" thickBot="1" x14ac:dyDescent="0.55000000000000004">
      <c r="A123" s="46"/>
      <c r="B123" s="55" t="s">
        <v>22</v>
      </c>
      <c r="C123" s="55"/>
      <c r="D123" s="55"/>
      <c r="E123" s="11"/>
      <c r="F123" s="58"/>
      <c r="G123" s="59"/>
      <c r="H123" s="59"/>
      <c r="I123" s="59"/>
      <c r="J123" s="59"/>
      <c r="K123" s="62"/>
      <c r="L123" s="24"/>
      <c r="M123" s="63"/>
      <c r="N123" s="19" t="str">
        <f>IF(OR(A124="X",A125="X",A126="X"),"R",IF(AND(A123="x",O123="x"),"V",IF(AND(A123="x",O123=""),"F","R")))</f>
        <v>R</v>
      </c>
      <c r="O123" s="36"/>
      <c r="P123" s="65"/>
      <c r="Q123" s="11"/>
    </row>
    <row r="124" spans="1:18" ht="49.85" customHeight="1" thickBot="1" x14ac:dyDescent="0.55000000000000004">
      <c r="A124" s="46"/>
      <c r="B124" s="55" t="s">
        <v>19</v>
      </c>
      <c r="C124" s="55"/>
      <c r="D124" s="55"/>
      <c r="E124" s="11"/>
      <c r="F124" s="60"/>
      <c r="G124" s="61"/>
      <c r="H124" s="61"/>
      <c r="I124" s="61"/>
      <c r="J124" s="61"/>
      <c r="K124" s="62"/>
      <c r="L124" s="24"/>
      <c r="M124" s="63"/>
      <c r="N124" s="19" t="str">
        <f>IF(OR(A125="X",A126="X",A127="X"),"R",IF(AND(A124="x",O124="x"),"V",IF(AND(A124="x",O124=""),"F","R")))</f>
        <v>R</v>
      </c>
      <c r="O124" s="36"/>
      <c r="P124" s="66"/>
      <c r="Q124" s="11"/>
    </row>
    <row r="125" spans="1:18" ht="9" customHeight="1" x14ac:dyDescent="0.5">
      <c r="B125" s="10"/>
      <c r="C125" s="10"/>
      <c r="D125" s="10"/>
      <c r="E125" s="11"/>
      <c r="F125" s="12"/>
      <c r="G125" s="12"/>
      <c r="H125" s="12"/>
      <c r="I125" s="12"/>
      <c r="J125" s="12"/>
      <c r="K125" s="12"/>
      <c r="L125" s="12"/>
      <c r="M125" s="28"/>
      <c r="N125" s="26"/>
      <c r="O125" s="48"/>
      <c r="P125" s="27"/>
      <c r="Q125" s="11"/>
    </row>
    <row r="126" spans="1:18" s="3" customFormat="1" ht="39.9" customHeight="1" x14ac:dyDescent="0.5">
      <c r="A126" s="22">
        <v>18</v>
      </c>
      <c r="B126" s="54" t="s">
        <v>118</v>
      </c>
      <c r="C126" s="54"/>
      <c r="D126" s="54"/>
      <c r="E126" s="54"/>
      <c r="F126" s="54"/>
      <c r="G126" s="54"/>
      <c r="H126" s="54"/>
      <c r="I126" s="54"/>
      <c r="J126" s="54"/>
      <c r="K126" s="54"/>
      <c r="L126" s="25"/>
      <c r="M126" s="33"/>
      <c r="N126" s="34"/>
      <c r="O126" s="51">
        <f>A126</f>
        <v>18</v>
      </c>
      <c r="P126" s="35" t="str">
        <f>B126</f>
        <v>Au 3ème degré, la gymnaste exécute un saut écart antéropostérieur suivi du saut vertical. Que faites-vous ?</v>
      </c>
      <c r="Q126" s="20"/>
      <c r="R126" s="4"/>
    </row>
    <row r="127" spans="1:18" ht="9" customHeight="1" thickBot="1" x14ac:dyDescent="0.55000000000000004">
      <c r="A127" s="47"/>
      <c r="B127" s="16"/>
      <c r="C127" s="16"/>
      <c r="D127" s="16"/>
      <c r="E127" s="17"/>
      <c r="F127" s="17"/>
      <c r="G127" s="17"/>
      <c r="H127" s="17"/>
      <c r="I127" s="17"/>
      <c r="J127" s="17"/>
      <c r="K127" s="12"/>
      <c r="L127" s="12"/>
      <c r="M127" s="28"/>
      <c r="N127" s="26"/>
      <c r="O127" s="48"/>
      <c r="P127" s="27"/>
      <c r="Q127" s="11"/>
    </row>
    <row r="128" spans="1:18" ht="40.200000000000003" customHeight="1" thickBot="1" x14ac:dyDescent="0.55000000000000004">
      <c r="A128" s="46"/>
      <c r="B128" s="55" t="s">
        <v>70</v>
      </c>
      <c r="C128" s="55"/>
      <c r="D128" s="55"/>
      <c r="E128" s="11"/>
      <c r="F128" s="56" t="str">
        <f>IF(COUNTIF(A128:A131,"X")&gt;1,"",IF(M128="V","Bonne réponse",IF(M128="F",P128,"")))</f>
        <v/>
      </c>
      <c r="G128" s="57"/>
      <c r="H128" s="57"/>
      <c r="I128" s="57"/>
      <c r="J128" s="57"/>
      <c r="K128" s="62" t="str">
        <f>VLOOKUP(M128,Tableau,2,FALSE)</f>
        <v>IMGS3</v>
      </c>
      <c r="L128" s="24"/>
      <c r="M128" s="63" t="str">
        <f>IF(COUNTIF(A128:A131,"X")&gt;1,"R",IF(OR(N128="V",N129="V",N130="V",N131="V"),"V",IF(OR(N128="F",N129="F",N130="F",N131="F"),"F","R")))</f>
        <v>R</v>
      </c>
      <c r="N128" s="19" t="str">
        <f>IF(OR(A129="X",A130="X",A131="X"),"R",IF(AND(A128="x",O128="x"),"V",IF(AND(A128="x",O128=""),"F","R")))</f>
        <v>R</v>
      </c>
      <c r="O128" s="36"/>
      <c r="P128" s="64" t="s">
        <v>77</v>
      </c>
      <c r="Q128" s="11"/>
    </row>
    <row r="129" spans="1:18" ht="40.200000000000003" customHeight="1" thickBot="1" x14ac:dyDescent="0.55000000000000004">
      <c r="A129" s="46"/>
      <c r="B129" s="55" t="s">
        <v>21</v>
      </c>
      <c r="C129" s="55"/>
      <c r="D129" s="55"/>
      <c r="E129" s="11"/>
      <c r="F129" s="58"/>
      <c r="G129" s="59"/>
      <c r="H129" s="59"/>
      <c r="I129" s="59"/>
      <c r="J129" s="59"/>
      <c r="K129" s="62"/>
      <c r="L129" s="24"/>
      <c r="M129" s="63"/>
      <c r="N129" s="19" t="str">
        <f>IF(OR(A130="X",A131="X",A132="X"),"R",IF(AND(A129="x",O129="x"),"V",IF(AND(A129="x",O129=""),"F","R")))</f>
        <v>R</v>
      </c>
      <c r="O129" s="36"/>
      <c r="P129" s="65"/>
      <c r="Q129" s="11"/>
    </row>
    <row r="130" spans="1:18" ht="40.200000000000003" customHeight="1" thickBot="1" x14ac:dyDescent="0.55000000000000004">
      <c r="A130" s="46"/>
      <c r="B130" s="55" t="s">
        <v>71</v>
      </c>
      <c r="C130" s="55"/>
      <c r="D130" s="55"/>
      <c r="E130" s="11"/>
      <c r="F130" s="58"/>
      <c r="G130" s="59"/>
      <c r="H130" s="59"/>
      <c r="I130" s="59"/>
      <c r="J130" s="59"/>
      <c r="K130" s="62"/>
      <c r="L130" s="24"/>
      <c r="M130" s="63"/>
      <c r="N130" s="19" t="str">
        <f>IF(OR(A131="X",A132="X",A133="X"),"R",IF(AND(A130="x",O130="x"),"V",IF(AND(A130="x",O130=""),"F","R")))</f>
        <v>R</v>
      </c>
      <c r="O130" s="36" t="s">
        <v>15</v>
      </c>
      <c r="P130" s="65"/>
      <c r="Q130" s="11"/>
    </row>
    <row r="131" spans="1:18" ht="40.200000000000003" customHeight="1" thickBot="1" x14ac:dyDescent="0.55000000000000004">
      <c r="A131" s="46"/>
      <c r="B131" s="55" t="s">
        <v>72</v>
      </c>
      <c r="C131" s="55"/>
      <c r="D131" s="55"/>
      <c r="E131" s="11"/>
      <c r="F131" s="60"/>
      <c r="G131" s="61"/>
      <c r="H131" s="61"/>
      <c r="I131" s="61"/>
      <c r="J131" s="61"/>
      <c r="K131" s="62"/>
      <c r="L131" s="24"/>
      <c r="M131" s="63"/>
      <c r="N131" s="19" t="str">
        <f>IF(OR(A132="X",A133="X",A134="X"),"R",IF(AND(A131="x",O131="x"),"V",IF(AND(A131="x",O131=""),"F","R")))</f>
        <v>R</v>
      </c>
      <c r="O131" s="36"/>
      <c r="P131" s="66"/>
      <c r="Q131" s="11"/>
    </row>
    <row r="132" spans="1:18" ht="10.5" customHeight="1" x14ac:dyDescent="0.5">
      <c r="B132" s="10"/>
      <c r="C132" s="10"/>
      <c r="D132" s="10"/>
      <c r="E132" s="11"/>
      <c r="F132" s="12"/>
      <c r="G132" s="12"/>
      <c r="H132" s="12"/>
      <c r="I132" s="12"/>
      <c r="J132" s="12"/>
      <c r="K132" s="12"/>
      <c r="L132" s="12"/>
      <c r="M132" s="28"/>
      <c r="N132" s="26"/>
      <c r="O132" s="48"/>
      <c r="P132" s="27"/>
      <c r="Q132" s="11"/>
    </row>
    <row r="133" spans="1:18" s="3" customFormat="1" ht="39.9" customHeight="1" x14ac:dyDescent="0.5">
      <c r="A133" s="22">
        <v>19</v>
      </c>
      <c r="B133" s="54" t="s">
        <v>73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25"/>
      <c r="M133" s="33"/>
      <c r="N133" s="34"/>
      <c r="O133" s="51">
        <f>A133</f>
        <v>19</v>
      </c>
      <c r="P133" s="35" t="str">
        <f>B133</f>
        <v>La gymnaste exécute en partie un paragraphe "Chorégraphie" . Que faites-vous ?</v>
      </c>
      <c r="Q133" s="20"/>
      <c r="R133" s="4"/>
    </row>
    <row r="134" spans="1:18" ht="10.5" customHeight="1" thickBot="1" x14ac:dyDescent="0.55000000000000004">
      <c r="A134" s="47"/>
      <c r="B134" s="16"/>
      <c r="C134" s="16"/>
      <c r="D134" s="16"/>
      <c r="E134" s="17"/>
      <c r="F134" s="17"/>
      <c r="G134" s="17"/>
      <c r="H134" s="17"/>
      <c r="I134" s="17"/>
      <c r="J134" s="17"/>
      <c r="K134" s="12"/>
      <c r="L134" s="12"/>
      <c r="M134" s="28"/>
      <c r="N134" s="26"/>
      <c r="O134" s="48"/>
      <c r="P134" s="27"/>
      <c r="Q134" s="11"/>
    </row>
    <row r="135" spans="1:18" ht="40.200000000000003" customHeight="1" thickBot="1" x14ac:dyDescent="0.55000000000000004">
      <c r="A135" s="46"/>
      <c r="B135" s="55" t="s">
        <v>74</v>
      </c>
      <c r="C135" s="55"/>
      <c r="D135" s="55"/>
      <c r="E135" s="11"/>
      <c r="F135" s="56" t="str">
        <f>IF(COUNTIF(A135:A138,"X")&gt;1,"",IF(M135="V","Bonne réponse",IF(M135="F",P135,"")))</f>
        <v/>
      </c>
      <c r="G135" s="57"/>
      <c r="H135" s="57"/>
      <c r="I135" s="57"/>
      <c r="J135" s="76"/>
      <c r="K135" s="62" t="str">
        <f>VLOOKUP(M135,Tableau,2,FALSE)</f>
        <v>IMGS3</v>
      </c>
      <c r="L135" s="24"/>
      <c r="M135" s="63" t="str">
        <f>IF(COUNTIF(A135:A138,"X")&gt;1,"R",IF(OR(N135="V",N136="V",N137="V",N138="V"),"V",IF(OR(N135="F",N136="F",N137="F",N138="F"),"F","R")))</f>
        <v>R</v>
      </c>
      <c r="N135" s="19" t="str">
        <f>IF(OR(A136="X",A137="X",A138="X"),"R",IF(AND(A135="x",O135="x"),"V",IF(AND(A135="x",O135=""),"F","R")))</f>
        <v>R</v>
      </c>
      <c r="O135" s="36"/>
      <c r="P135" s="64" t="s">
        <v>78</v>
      </c>
      <c r="Q135" s="11"/>
    </row>
    <row r="136" spans="1:18" ht="40.200000000000003" customHeight="1" thickBot="1" x14ac:dyDescent="0.55000000000000004">
      <c r="A136" s="46"/>
      <c r="B136" s="55" t="s">
        <v>75</v>
      </c>
      <c r="C136" s="55"/>
      <c r="D136" s="55"/>
      <c r="E136" s="11"/>
      <c r="F136" s="58"/>
      <c r="G136" s="59"/>
      <c r="H136" s="59"/>
      <c r="I136" s="59"/>
      <c r="J136" s="77"/>
      <c r="K136" s="62"/>
      <c r="L136" s="24"/>
      <c r="M136" s="63"/>
      <c r="N136" s="19" t="str">
        <f>IF(OR(A137="X",A138="X",A139="X"),"R",IF(AND(A136="x",O136="x"),"V",IF(AND(A136="x",O136=""),"F","R")))</f>
        <v>R</v>
      </c>
      <c r="O136" s="36" t="s">
        <v>15</v>
      </c>
      <c r="P136" s="65"/>
      <c r="Q136" s="11"/>
    </row>
    <row r="137" spans="1:18" ht="40.200000000000003" customHeight="1" thickBot="1" x14ac:dyDescent="0.55000000000000004">
      <c r="A137" s="46"/>
      <c r="B137" s="55" t="s">
        <v>19</v>
      </c>
      <c r="C137" s="55"/>
      <c r="D137" s="55"/>
      <c r="E137" s="11"/>
      <c r="F137" s="58"/>
      <c r="G137" s="59"/>
      <c r="H137" s="59"/>
      <c r="I137" s="59"/>
      <c r="J137" s="77"/>
      <c r="K137" s="62"/>
      <c r="L137" s="24"/>
      <c r="M137" s="63"/>
      <c r="N137" s="19" t="str">
        <f>IF(OR(A138="X",A139="X",A140="X"),"R",IF(AND(A137="x",O137="x"),"V",IF(AND(A137="x",O137=""),"F","R")))</f>
        <v>R</v>
      </c>
      <c r="O137" s="36"/>
      <c r="P137" s="65"/>
      <c r="Q137" s="11"/>
    </row>
    <row r="138" spans="1:18" ht="40.200000000000003" customHeight="1" thickBot="1" x14ac:dyDescent="0.55000000000000004">
      <c r="A138" s="46"/>
      <c r="B138" s="55" t="s">
        <v>20</v>
      </c>
      <c r="C138" s="55"/>
      <c r="D138" s="55"/>
      <c r="E138" s="11"/>
      <c r="F138" s="60"/>
      <c r="G138" s="61"/>
      <c r="H138" s="61"/>
      <c r="I138" s="61"/>
      <c r="J138" s="78"/>
      <c r="K138" s="62"/>
      <c r="L138" s="24"/>
      <c r="M138" s="63"/>
      <c r="N138" s="19" t="str">
        <f>IF(OR(A139="X",A140="X",A141="X"),"R",IF(AND(A138="x",O138="x"),"V",IF(AND(A138="x",O138=""),"F","R")))</f>
        <v>R</v>
      </c>
      <c r="O138" s="36"/>
      <c r="P138" s="66"/>
      <c r="Q138" s="11"/>
    </row>
    <row r="139" spans="1:18" ht="9" customHeight="1" x14ac:dyDescent="0.5">
      <c r="B139" s="10"/>
      <c r="C139" s="10"/>
      <c r="D139" s="10"/>
      <c r="E139" s="11"/>
      <c r="F139" s="12"/>
      <c r="G139" s="12"/>
      <c r="H139" s="12"/>
      <c r="I139" s="12"/>
      <c r="J139" s="12"/>
      <c r="K139" s="12"/>
      <c r="L139" s="12"/>
      <c r="M139" s="28"/>
      <c r="N139" s="26"/>
      <c r="O139" s="48"/>
      <c r="P139" s="27"/>
      <c r="Q139" s="11"/>
    </row>
    <row r="140" spans="1:18" s="3" customFormat="1" ht="39.9" customHeight="1" x14ac:dyDescent="0.5">
      <c r="A140" s="22">
        <v>20</v>
      </c>
      <c r="B140" s="54" t="s">
        <v>79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25"/>
      <c r="M140" s="33"/>
      <c r="N140" s="34"/>
      <c r="O140" s="51">
        <f>A140</f>
        <v>20</v>
      </c>
      <c r="P140" s="35" t="str">
        <f>B140</f>
        <v>La gymnaste réalise sa série acrobatique et sort en bout de tapis. Que faites-vous ?</v>
      </c>
      <c r="Q140" s="20"/>
      <c r="R140" s="4"/>
    </row>
    <row r="141" spans="1:18" ht="9" customHeight="1" thickBot="1" x14ac:dyDescent="0.55000000000000004">
      <c r="A141" s="47"/>
      <c r="B141" s="16"/>
      <c r="C141" s="16"/>
      <c r="D141" s="16"/>
      <c r="E141" s="17"/>
      <c r="F141" s="17"/>
      <c r="G141" s="17"/>
      <c r="H141" s="17"/>
      <c r="I141" s="17"/>
      <c r="J141" s="17"/>
      <c r="K141" s="12"/>
      <c r="L141" s="12"/>
      <c r="M141" s="28"/>
      <c r="N141" s="26"/>
      <c r="O141" s="48"/>
      <c r="P141" s="27"/>
      <c r="Q141" s="11"/>
    </row>
    <row r="142" spans="1:18" s="3" customFormat="1" ht="49.85" customHeight="1" thickBot="1" x14ac:dyDescent="0.55000000000000004">
      <c r="A142" s="50"/>
      <c r="B142" s="55" t="s">
        <v>69</v>
      </c>
      <c r="C142" s="55"/>
      <c r="D142" s="55"/>
      <c r="E142" s="20"/>
      <c r="F142" s="56" t="str">
        <f>IF(COUNTIF(A142:A145,"X")&gt;1,"",IF(M142="V","Bonne réponse",IF(M142="F",P142,"")))</f>
        <v/>
      </c>
      <c r="G142" s="57"/>
      <c r="H142" s="57"/>
      <c r="I142" s="57"/>
      <c r="J142" s="57"/>
      <c r="K142" s="62" t="str">
        <f>VLOOKUP(M142,Tableau,2,FALSE)</f>
        <v>IMGS3</v>
      </c>
      <c r="L142" s="24"/>
      <c r="M142" s="63" t="str">
        <f>IF(COUNTIF(A142:A145,"X")&gt;1,"R",IF(OR(N142="V",N143="V",N144="V",N145="V"),"V",IF(OR(N142="F",N143="F",N144="F",N145="F"),"F","R")))</f>
        <v>R</v>
      </c>
      <c r="N142" s="19" t="str">
        <f>IF(OR(A143="X",A144="X",A145="X"),"R",IF(AND(A142="x",O142="x"),"V",IF(AND(A142="x",O142=""),"F","R")))</f>
        <v>R</v>
      </c>
      <c r="O142" s="53"/>
      <c r="P142" s="64" t="s">
        <v>122</v>
      </c>
      <c r="Q142" s="11"/>
      <c r="R142" s="4"/>
    </row>
    <row r="143" spans="1:18" s="3" customFormat="1" ht="49.85" customHeight="1" thickBot="1" x14ac:dyDescent="0.55000000000000004">
      <c r="A143" s="50"/>
      <c r="B143" s="55" t="s">
        <v>58</v>
      </c>
      <c r="C143" s="55"/>
      <c r="D143" s="55"/>
      <c r="E143" s="20"/>
      <c r="F143" s="58"/>
      <c r="G143" s="59"/>
      <c r="H143" s="59"/>
      <c r="I143" s="59"/>
      <c r="J143" s="59"/>
      <c r="K143" s="62"/>
      <c r="L143" s="24"/>
      <c r="M143" s="63"/>
      <c r="N143" s="19" t="str">
        <f>IF(OR(A144="X",A145="X",A146="X"),"R",IF(AND(A143="x",O143="x"),"V",IF(AND(A143="x",O143=""),"F","R")))</f>
        <v>R</v>
      </c>
      <c r="O143" s="53"/>
      <c r="P143" s="65"/>
      <c r="Q143" s="11"/>
      <c r="R143" s="4"/>
    </row>
    <row r="144" spans="1:18" s="3" customFormat="1" ht="49.85" customHeight="1" thickBot="1" x14ac:dyDescent="0.55000000000000004">
      <c r="A144" s="50"/>
      <c r="B144" s="55" t="s">
        <v>22</v>
      </c>
      <c r="C144" s="55"/>
      <c r="D144" s="55"/>
      <c r="E144" s="20"/>
      <c r="F144" s="58"/>
      <c r="G144" s="59"/>
      <c r="H144" s="59"/>
      <c r="I144" s="59"/>
      <c r="J144" s="59"/>
      <c r="K144" s="62"/>
      <c r="L144" s="24"/>
      <c r="M144" s="63"/>
      <c r="N144" s="19" t="str">
        <f>IF(OR(A145="X",A146="X",A147="X"),"R",IF(AND(A144="x",O144="x"),"V",IF(AND(A144="x",O144=""),"F","R")))</f>
        <v>R</v>
      </c>
      <c r="O144" s="53"/>
      <c r="P144" s="65"/>
      <c r="Q144" s="11"/>
      <c r="R144" s="4"/>
    </row>
    <row r="145" spans="1:18" s="3" customFormat="1" ht="49.85" customHeight="1" thickBot="1" x14ac:dyDescent="0.55000000000000004">
      <c r="A145" s="50"/>
      <c r="B145" s="55" t="s">
        <v>14</v>
      </c>
      <c r="C145" s="55"/>
      <c r="D145" s="55"/>
      <c r="E145" s="20"/>
      <c r="F145" s="60"/>
      <c r="G145" s="61"/>
      <c r="H145" s="61"/>
      <c r="I145" s="61"/>
      <c r="J145" s="61"/>
      <c r="K145" s="62"/>
      <c r="L145" s="24"/>
      <c r="M145" s="63"/>
      <c r="N145" s="19" t="str">
        <f>IF(OR(A146="X",A147="X",A148="X"),"R",IF(AND(A145="x",O145="x"),"V",IF(AND(A145="x",O145=""),"F","R")))</f>
        <v>R</v>
      </c>
      <c r="O145" s="53" t="s">
        <v>15</v>
      </c>
      <c r="P145" s="66"/>
      <c r="Q145" s="11"/>
      <c r="R145" s="4"/>
    </row>
    <row r="146" spans="1:18" ht="10.5" customHeight="1" x14ac:dyDescent="0.5">
      <c r="B146" s="10"/>
      <c r="C146" s="10"/>
      <c r="D146" s="10"/>
      <c r="E146" s="11"/>
      <c r="F146" s="12"/>
      <c r="G146" s="12"/>
      <c r="H146" s="12"/>
      <c r="I146" s="12"/>
      <c r="J146" s="12"/>
      <c r="K146" s="12"/>
      <c r="L146" s="12"/>
      <c r="M146" s="28"/>
      <c r="N146" s="26"/>
      <c r="O146" s="48"/>
      <c r="P146" s="27"/>
      <c r="Q146" s="11"/>
    </row>
    <row r="147" spans="1:18" s="3" customFormat="1" ht="39.9" customHeight="1" x14ac:dyDescent="0.5">
      <c r="A147" s="22">
        <v>21</v>
      </c>
      <c r="B147" s="54" t="s">
        <v>82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25"/>
      <c r="M147" s="33"/>
      <c r="N147" s="34"/>
      <c r="O147" s="51">
        <f>A147</f>
        <v>21</v>
      </c>
      <c r="P147" s="35" t="str">
        <f>B147</f>
        <v>Au 5ème degré, la gymnaste réalise rondade flip salto AR arrivée sur les genoux. Que faites vous ?</v>
      </c>
      <c r="Q147" s="20"/>
      <c r="R147" s="4"/>
    </row>
    <row r="148" spans="1:18" ht="10.5" customHeight="1" thickBot="1" x14ac:dyDescent="0.55000000000000004">
      <c r="A148" s="47"/>
      <c r="B148" s="16"/>
      <c r="C148" s="16"/>
      <c r="D148" s="16"/>
      <c r="E148" s="17"/>
      <c r="F148" s="17"/>
      <c r="G148" s="17"/>
      <c r="H148" s="17"/>
      <c r="I148" s="17"/>
      <c r="J148" s="17"/>
      <c r="K148" s="12"/>
      <c r="L148" s="12"/>
      <c r="M148" s="28"/>
      <c r="N148" s="26"/>
      <c r="O148" s="48"/>
      <c r="P148" s="27"/>
      <c r="Q148" s="11"/>
    </row>
    <row r="149" spans="1:18" ht="49.85" customHeight="1" thickBot="1" x14ac:dyDescent="0.55000000000000004">
      <c r="A149" s="46"/>
      <c r="B149" s="55" t="s">
        <v>83</v>
      </c>
      <c r="C149" s="55"/>
      <c r="D149" s="55"/>
      <c r="E149" s="11"/>
      <c r="F149" s="56" t="str">
        <f>IF(COUNTIF(A149:A152,"X")&gt;1,"",IF(M149="V","Bonne réponse",IF(M149="F",P149,"")))</f>
        <v/>
      </c>
      <c r="G149" s="57"/>
      <c r="H149" s="57"/>
      <c r="I149" s="57"/>
      <c r="J149" s="57"/>
      <c r="K149" s="62" t="str">
        <f>VLOOKUP(M149,Tableau,2,FALSE)</f>
        <v>IMGS3</v>
      </c>
      <c r="L149" s="24"/>
      <c r="M149" s="63" t="str">
        <f>IF(COUNTIF(A149:A152,"X")&gt;1,"R",IF(OR(N149="V",N150="V",N151="V",N152="V"),"V",IF(OR(N149="F",N150="F",N151="F",N152="F"),"F","R")))</f>
        <v>R</v>
      </c>
      <c r="N149" s="19" t="str">
        <f>IF(OR(A150="X",A151="X",A152="X"),"R",IF(AND(A149="x",O149="x"),"V",IF(AND(A149="x",O149=""),"F","R")))</f>
        <v>R</v>
      </c>
      <c r="O149" s="36"/>
      <c r="P149" s="64" t="s">
        <v>109</v>
      </c>
      <c r="Q149" s="11"/>
    </row>
    <row r="150" spans="1:18" ht="49.85" customHeight="1" thickBot="1" x14ac:dyDescent="0.55000000000000004">
      <c r="A150" s="46"/>
      <c r="B150" s="55" t="s">
        <v>84</v>
      </c>
      <c r="C150" s="55"/>
      <c r="D150" s="55"/>
      <c r="E150" s="11"/>
      <c r="F150" s="58"/>
      <c r="G150" s="59"/>
      <c r="H150" s="59"/>
      <c r="I150" s="59"/>
      <c r="J150" s="59"/>
      <c r="K150" s="62"/>
      <c r="L150" s="24"/>
      <c r="M150" s="63"/>
      <c r="N150" s="19" t="str">
        <f>IF(OR(A151="X",A152="X",A153="X"),"R",IF(AND(A150="x",O150="x"),"V",IF(AND(A150="x",O150=""),"F","R")))</f>
        <v>R</v>
      </c>
      <c r="O150" s="36"/>
      <c r="P150" s="65"/>
      <c r="Q150" s="11"/>
    </row>
    <row r="151" spans="1:18" ht="49.85" customHeight="1" thickBot="1" x14ac:dyDescent="0.55000000000000004">
      <c r="A151" s="46"/>
      <c r="B151" s="55" t="s">
        <v>85</v>
      </c>
      <c r="C151" s="55"/>
      <c r="D151" s="55"/>
      <c r="E151" s="11"/>
      <c r="F151" s="58"/>
      <c r="G151" s="59"/>
      <c r="H151" s="59"/>
      <c r="I151" s="59"/>
      <c r="J151" s="59"/>
      <c r="K151" s="62"/>
      <c r="L151" s="24"/>
      <c r="M151" s="63"/>
      <c r="N151" s="19" t="str">
        <f>IF(OR(A152="X",A153="X",A154="X"),"R",IF(AND(A151="x",O151="x"),"V",IF(AND(A151="x",O151=""),"F","R")))</f>
        <v>R</v>
      </c>
      <c r="O151" s="36" t="s">
        <v>15</v>
      </c>
      <c r="P151" s="65"/>
      <c r="Q151" s="11"/>
    </row>
    <row r="152" spans="1:18" ht="49.85" customHeight="1" thickBot="1" x14ac:dyDescent="0.55000000000000004">
      <c r="A152" s="46"/>
      <c r="B152" s="55" t="s">
        <v>86</v>
      </c>
      <c r="C152" s="55"/>
      <c r="D152" s="55"/>
      <c r="E152" s="11"/>
      <c r="F152" s="60"/>
      <c r="G152" s="61"/>
      <c r="H152" s="61"/>
      <c r="I152" s="61"/>
      <c r="J152" s="61"/>
      <c r="K152" s="62"/>
      <c r="L152" s="24"/>
      <c r="M152" s="63"/>
      <c r="N152" s="19" t="str">
        <f>IF(OR(A153="X",A154="X",A155="X"),"R",IF(AND(A152="x",O152="x"),"V",IF(AND(A152="x",O152=""),"F","R")))</f>
        <v>R</v>
      </c>
      <c r="O152" s="36"/>
      <c r="P152" s="66"/>
      <c r="Q152" s="11"/>
    </row>
    <row r="153" spans="1:18" ht="9" customHeight="1" x14ac:dyDescent="0.5">
      <c r="B153" s="10"/>
      <c r="C153" s="10"/>
      <c r="D153" s="10"/>
      <c r="E153" s="11"/>
      <c r="F153" s="12"/>
      <c r="G153" s="12"/>
      <c r="H153" s="12"/>
      <c r="I153" s="12"/>
      <c r="J153" s="12"/>
      <c r="K153" s="12"/>
      <c r="L153" s="12"/>
      <c r="M153" s="28"/>
      <c r="N153" s="26"/>
      <c r="O153" s="48"/>
      <c r="P153" s="27"/>
      <c r="Q153" s="11"/>
    </row>
    <row r="154" spans="1:18" s="3" customFormat="1" ht="39.9" customHeight="1" x14ac:dyDescent="0.5">
      <c r="A154" s="22">
        <v>22</v>
      </c>
      <c r="B154" s="54" t="s">
        <v>104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25"/>
      <c r="M154" s="33"/>
      <c r="N154" s="34"/>
      <c r="O154" s="51">
        <f>A154</f>
        <v>22</v>
      </c>
      <c r="P154" s="35" t="str">
        <f>B154</f>
        <v>Au 5ème degré, la gymnaste réalise le saut changement de jambe avec la jambe libre &lt; 45° et un écart &gt; à 150°. Que faites vous ?</v>
      </c>
      <c r="Q154" s="20"/>
      <c r="R154" s="4"/>
    </row>
    <row r="155" spans="1:18" ht="9" customHeight="1" thickBot="1" x14ac:dyDescent="0.55000000000000004">
      <c r="A155" s="47"/>
      <c r="B155" s="16"/>
      <c r="C155" s="16"/>
      <c r="D155" s="16"/>
      <c r="E155" s="17"/>
      <c r="F155" s="17"/>
      <c r="G155" s="17"/>
      <c r="H155" s="17"/>
      <c r="I155" s="17"/>
      <c r="J155" s="17"/>
      <c r="K155" s="12"/>
      <c r="L155" s="12"/>
      <c r="M155" s="28"/>
      <c r="N155" s="26"/>
      <c r="O155" s="48"/>
      <c r="P155" s="27"/>
      <c r="Q155" s="11"/>
    </row>
    <row r="156" spans="1:18" s="3" customFormat="1" ht="49.85" customHeight="1" thickBot="1" x14ac:dyDescent="0.55000000000000004">
      <c r="A156" s="50"/>
      <c r="B156" s="55" t="s">
        <v>105</v>
      </c>
      <c r="C156" s="55"/>
      <c r="D156" s="55"/>
      <c r="E156" s="20"/>
      <c r="F156" s="56" t="str">
        <f>IF(COUNTIF(A156:A159,"X")&gt;1,"",IF(M156="V","Bonne réponse",IF(M156="F",P156,"")))</f>
        <v/>
      </c>
      <c r="G156" s="57"/>
      <c r="H156" s="57"/>
      <c r="I156" s="57"/>
      <c r="J156" s="57"/>
      <c r="K156" s="62" t="str">
        <f>VLOOKUP(M156,Tableau,2,FALSE)</f>
        <v>IMGS3</v>
      </c>
      <c r="L156" s="24"/>
      <c r="M156" s="63" t="str">
        <f>IF(COUNTIF(A156:A159,"X")&gt;1,"R",IF(OR(N156="V",N157="V",N158="V",N159="V"),"V",IF(OR(N156="F",N157="F",N158="F",N159="F"),"F","R")))</f>
        <v>R</v>
      </c>
      <c r="N156" s="19" t="str">
        <f>IF(OR(A157="X",A158="X",A159="X"),"R",IF(AND(A156="x",O156="x"),"V",IF(AND(A156="x",O156=""),"F","R")))</f>
        <v>R</v>
      </c>
      <c r="O156" s="53"/>
      <c r="P156" s="67" t="s">
        <v>110</v>
      </c>
      <c r="Q156" s="11"/>
      <c r="R156" s="4"/>
    </row>
    <row r="157" spans="1:18" s="3" customFormat="1" ht="49.85" customHeight="1" thickBot="1" x14ac:dyDescent="0.55000000000000004">
      <c r="A157" s="50"/>
      <c r="B157" s="55" t="s">
        <v>106</v>
      </c>
      <c r="C157" s="55"/>
      <c r="D157" s="55"/>
      <c r="E157" s="20"/>
      <c r="F157" s="58"/>
      <c r="G157" s="59"/>
      <c r="H157" s="59"/>
      <c r="I157" s="59"/>
      <c r="J157" s="59"/>
      <c r="K157" s="62"/>
      <c r="L157" s="24"/>
      <c r="M157" s="63"/>
      <c r="N157" s="19" t="str">
        <f>IF(OR(A158="X",A159="X",A160="X"),"R",IF(AND(A157="x",O157="x"),"V",IF(AND(A157="x",O157=""),"F","R")))</f>
        <v>R</v>
      </c>
      <c r="O157" s="53"/>
      <c r="P157" s="68"/>
      <c r="Q157" s="11"/>
      <c r="R157" s="4"/>
    </row>
    <row r="158" spans="1:18" s="3" customFormat="1" ht="49.85" customHeight="1" thickBot="1" x14ac:dyDescent="0.55000000000000004">
      <c r="A158" s="50"/>
      <c r="B158" s="55" t="s">
        <v>107</v>
      </c>
      <c r="C158" s="55"/>
      <c r="D158" s="55"/>
      <c r="E158" s="20"/>
      <c r="F158" s="58"/>
      <c r="G158" s="59"/>
      <c r="H158" s="59"/>
      <c r="I158" s="59"/>
      <c r="J158" s="59"/>
      <c r="K158" s="62"/>
      <c r="L158" s="24"/>
      <c r="M158" s="63"/>
      <c r="N158" s="19" t="str">
        <f>IF(OR(A159="X",A160="X",A161="X"),"R",IF(AND(A158="x",O158="x"),"V",IF(AND(A158="x",O158=""),"F","R")))</f>
        <v>R</v>
      </c>
      <c r="O158" s="53"/>
      <c r="P158" s="68"/>
      <c r="Q158" s="11"/>
      <c r="R158" s="4"/>
    </row>
    <row r="159" spans="1:18" s="3" customFormat="1" ht="49.85" customHeight="1" thickBot="1" x14ac:dyDescent="0.55000000000000004">
      <c r="A159" s="50"/>
      <c r="B159" s="55" t="s">
        <v>130</v>
      </c>
      <c r="C159" s="55"/>
      <c r="D159" s="55"/>
      <c r="E159" s="20"/>
      <c r="F159" s="60"/>
      <c r="G159" s="61"/>
      <c r="H159" s="61"/>
      <c r="I159" s="61"/>
      <c r="J159" s="61"/>
      <c r="K159" s="62"/>
      <c r="L159" s="24"/>
      <c r="M159" s="63"/>
      <c r="N159" s="19" t="str">
        <f>IF(OR(A160="X",A161="X",A162="X"),"R",IF(AND(A159="x",O159="x"),"V",IF(AND(A159="x",O159=""),"F","R")))</f>
        <v>R</v>
      </c>
      <c r="O159" s="53" t="s">
        <v>15</v>
      </c>
      <c r="P159" s="69"/>
      <c r="Q159" s="11"/>
      <c r="R159" s="4"/>
    </row>
    <row r="160" spans="1:18" ht="10.5" customHeight="1" x14ac:dyDescent="0.5">
      <c r="B160" s="10"/>
      <c r="C160" s="10"/>
      <c r="D160" s="10"/>
      <c r="E160" s="11"/>
      <c r="F160" s="12"/>
      <c r="G160" s="12"/>
      <c r="H160" s="12"/>
      <c r="I160" s="12"/>
      <c r="J160" s="12"/>
      <c r="K160" s="12"/>
      <c r="L160" s="12"/>
      <c r="M160" s="28"/>
      <c r="N160" s="26"/>
      <c r="O160" s="48"/>
      <c r="P160" s="27"/>
      <c r="Q160" s="11"/>
    </row>
    <row r="161" spans="1:18" s="3" customFormat="1" ht="39.9" customHeight="1" x14ac:dyDescent="0.5">
      <c r="A161" s="22">
        <v>23</v>
      </c>
      <c r="B161" s="54" t="s">
        <v>119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25"/>
      <c r="M161" s="33"/>
      <c r="N161" s="34"/>
      <c r="O161" s="51">
        <f>A161</f>
        <v>23</v>
      </c>
      <c r="P161" s="35" t="str">
        <f>B161</f>
        <v>Au 4ème degré la gymnaste effectue un saut de mains réception sur 1 pied. Que faites-vous ?</v>
      </c>
      <c r="Q161" s="20"/>
      <c r="R161" s="4"/>
    </row>
    <row r="162" spans="1:18" ht="10.5" customHeight="1" thickBot="1" x14ac:dyDescent="0.55000000000000004">
      <c r="A162" s="47"/>
      <c r="B162" s="16"/>
      <c r="C162" s="16"/>
      <c r="D162" s="16"/>
      <c r="E162" s="17"/>
      <c r="F162" s="17"/>
      <c r="G162" s="17"/>
      <c r="H162" s="17"/>
      <c r="I162" s="17"/>
      <c r="J162" s="17"/>
      <c r="K162" s="12"/>
      <c r="L162" s="12"/>
      <c r="M162" s="28"/>
      <c r="N162" s="26"/>
      <c r="O162" s="48"/>
      <c r="P162" s="27"/>
      <c r="Q162" s="11"/>
    </row>
    <row r="163" spans="1:18" ht="49.85" customHeight="1" thickBot="1" x14ac:dyDescent="0.55000000000000004">
      <c r="A163" s="46"/>
      <c r="B163" s="55" t="s">
        <v>116</v>
      </c>
      <c r="C163" s="55"/>
      <c r="D163" s="55"/>
      <c r="E163" s="11"/>
      <c r="F163" s="56" t="str">
        <f>IF(COUNTIF(A163:A166,"X")&gt;1,"",IF(M163="V","Bonne réponse",IF(M163="F",P163,"")))</f>
        <v/>
      </c>
      <c r="G163" s="57"/>
      <c r="H163" s="57"/>
      <c r="I163" s="57"/>
      <c r="J163" s="57"/>
      <c r="K163" s="62" t="str">
        <f>VLOOKUP(M163,Tableau,2,FALSE)</f>
        <v>IMGS3</v>
      </c>
      <c r="L163" s="24"/>
      <c r="M163" s="63" t="str">
        <f>IF(COUNTIF(A163:A166,"X")&gt;1,"R",IF(OR(N163="V",N164="V",N165="V",N166="V"),"V",IF(OR(N163="F",N164="F",N165="F",N166="F"),"F","R")))</f>
        <v>R</v>
      </c>
      <c r="N163" s="19" t="str">
        <f>IF(OR(A164="X",A165="X",A166="X"),"R",IF(AND(A163="x",O163="x"),"V",IF(AND(A163="x",O163=""),"F","R")))</f>
        <v>R</v>
      </c>
      <c r="O163" s="36" t="s">
        <v>15</v>
      </c>
      <c r="P163" s="64" t="s">
        <v>131</v>
      </c>
      <c r="Q163" s="11"/>
    </row>
    <row r="164" spans="1:18" ht="49.85" customHeight="1" thickBot="1" x14ac:dyDescent="0.55000000000000004">
      <c r="A164" s="46"/>
      <c r="B164" s="55" t="s">
        <v>84</v>
      </c>
      <c r="C164" s="55"/>
      <c r="D164" s="55"/>
      <c r="E164" s="11"/>
      <c r="F164" s="58"/>
      <c r="G164" s="59"/>
      <c r="H164" s="59"/>
      <c r="I164" s="59"/>
      <c r="J164" s="59"/>
      <c r="K164" s="62"/>
      <c r="L164" s="24"/>
      <c r="M164" s="63"/>
      <c r="N164" s="19" t="str">
        <f>IF(OR(A165="X",A166="X",A167="X"),"R",IF(AND(A164="x",O164="x"),"V",IF(AND(A164="x",O164=""),"F","R")))</f>
        <v>R</v>
      </c>
      <c r="O164" s="36"/>
      <c r="P164" s="65"/>
      <c r="Q164" s="11"/>
    </row>
    <row r="165" spans="1:18" ht="49.85" customHeight="1" thickBot="1" x14ac:dyDescent="0.55000000000000004">
      <c r="A165" s="46"/>
      <c r="B165" s="55" t="s">
        <v>85</v>
      </c>
      <c r="C165" s="55"/>
      <c r="D165" s="55"/>
      <c r="E165" s="11"/>
      <c r="F165" s="58"/>
      <c r="G165" s="59"/>
      <c r="H165" s="59"/>
      <c r="I165" s="59"/>
      <c r="J165" s="59"/>
      <c r="K165" s="62"/>
      <c r="L165" s="24"/>
      <c r="M165" s="63"/>
      <c r="N165" s="19" t="str">
        <f>IF(OR(A166="X",A167="X",A168="X"),"R",IF(AND(A165="x",O165="x"),"V",IF(AND(A165="x",O165=""),"F","R")))</f>
        <v>R</v>
      </c>
      <c r="O165" s="36"/>
      <c r="P165" s="65"/>
      <c r="Q165" s="11"/>
    </row>
    <row r="166" spans="1:18" ht="49.85" customHeight="1" thickBot="1" x14ac:dyDescent="0.55000000000000004">
      <c r="A166" s="46"/>
      <c r="B166" s="55" t="s">
        <v>117</v>
      </c>
      <c r="C166" s="55"/>
      <c r="D166" s="55"/>
      <c r="E166" s="11"/>
      <c r="F166" s="60"/>
      <c r="G166" s="61"/>
      <c r="H166" s="61"/>
      <c r="I166" s="61"/>
      <c r="J166" s="61"/>
      <c r="K166" s="62"/>
      <c r="L166" s="24"/>
      <c r="M166" s="63"/>
      <c r="N166" s="19" t="str">
        <f>IF(OR(A167="X",A168="X",A169="X"),"R",IF(AND(A166="x",O166="x"),"V",IF(AND(A166="x",O166=""),"F","R")))</f>
        <v>R</v>
      </c>
      <c r="O166" s="36"/>
      <c r="P166" s="66"/>
      <c r="Q166" s="11"/>
    </row>
    <row r="167" spans="1:18" ht="9" customHeight="1" x14ac:dyDescent="0.5">
      <c r="B167" s="10"/>
      <c r="C167" s="10"/>
      <c r="D167" s="10"/>
      <c r="E167" s="11"/>
      <c r="F167" s="12"/>
      <c r="G167" s="12"/>
      <c r="H167" s="12"/>
      <c r="I167" s="12"/>
      <c r="J167" s="12"/>
      <c r="K167" s="12"/>
      <c r="L167" s="12"/>
      <c r="M167" s="28"/>
      <c r="N167" s="26"/>
      <c r="O167" s="48"/>
      <c r="P167" s="27"/>
      <c r="Q167" s="11"/>
    </row>
    <row r="168" spans="1:18" s="3" customFormat="1" ht="39.9" customHeight="1" x14ac:dyDescent="0.5">
      <c r="A168" s="22">
        <v>24</v>
      </c>
      <c r="B168" s="54" t="s">
        <v>120</v>
      </c>
      <c r="C168" s="54"/>
      <c r="D168" s="54"/>
      <c r="E168" s="54"/>
      <c r="F168" s="54"/>
      <c r="G168" s="54"/>
      <c r="H168" s="54"/>
      <c r="I168" s="54"/>
      <c r="J168" s="54"/>
      <c r="K168" s="54"/>
      <c r="L168" s="25"/>
      <c r="M168" s="33"/>
      <c r="N168" s="34"/>
      <c r="O168" s="51">
        <f>A168</f>
        <v>24</v>
      </c>
      <c r="P168" s="35" t="str">
        <f>B168</f>
        <v>Au 5ème degré la gymnaste effectue un saut de mains non percuté. Que faites-vous ?</v>
      </c>
      <c r="Q168" s="20"/>
      <c r="R168" s="4"/>
    </row>
    <row r="169" spans="1:18" ht="9" customHeight="1" thickBot="1" x14ac:dyDescent="0.55000000000000004">
      <c r="A169" s="47"/>
      <c r="B169" s="16"/>
      <c r="C169" s="16"/>
      <c r="D169" s="16"/>
      <c r="E169" s="17"/>
      <c r="F169" s="17"/>
      <c r="G169" s="17"/>
      <c r="H169" s="17"/>
      <c r="I169" s="17"/>
      <c r="J169" s="17"/>
      <c r="K169" s="12"/>
      <c r="L169" s="12"/>
      <c r="M169" s="28"/>
      <c r="N169" s="26"/>
      <c r="O169" s="48"/>
      <c r="P169" s="27"/>
      <c r="Q169" s="11"/>
    </row>
    <row r="170" spans="1:18" s="3" customFormat="1" ht="49.85" customHeight="1" thickBot="1" x14ac:dyDescent="0.55000000000000004">
      <c r="A170" s="50"/>
      <c r="B170" s="55" t="s">
        <v>87</v>
      </c>
      <c r="C170" s="55"/>
      <c r="D170" s="55"/>
      <c r="E170" s="20"/>
      <c r="F170" s="56" t="str">
        <f>IF(COUNTIF(A170:A173,"X")&gt;1,"",IF(M170="V","Bonne réponse",IF(M170="F",P170,"")))</f>
        <v/>
      </c>
      <c r="G170" s="57"/>
      <c r="H170" s="57"/>
      <c r="I170" s="57"/>
      <c r="J170" s="57"/>
      <c r="K170" s="62" t="str">
        <f>VLOOKUP(M170,Tableau,2,FALSE)</f>
        <v>IMGS3</v>
      </c>
      <c r="L170" s="24"/>
      <c r="M170" s="63" t="str">
        <f>IF(COUNTIF(A170:A173,"X")&gt;1,"R",IF(OR(N170="V",N171="V",N172="V",N173="V"),"V",IF(OR(N170="F",N171="F",N172="F",N173="F"),"F","R")))</f>
        <v>R</v>
      </c>
      <c r="N170" s="19" t="str">
        <f>IF(OR(A171="X",A172="X",A173="X"),"R",IF(AND(A170="x",O170="x"),"V",IF(AND(A170="x",O170=""),"F","R")))</f>
        <v>R</v>
      </c>
      <c r="O170" s="53"/>
      <c r="P170" s="64" t="s">
        <v>121</v>
      </c>
      <c r="Q170" s="11"/>
      <c r="R170" s="4"/>
    </row>
    <row r="171" spans="1:18" s="3" customFormat="1" ht="49.85" customHeight="1" thickBot="1" x14ac:dyDescent="0.55000000000000004">
      <c r="A171" s="50"/>
      <c r="B171" s="55" t="s">
        <v>84</v>
      </c>
      <c r="C171" s="55"/>
      <c r="D171" s="55"/>
      <c r="E171" s="20"/>
      <c r="F171" s="58"/>
      <c r="G171" s="59"/>
      <c r="H171" s="59"/>
      <c r="I171" s="59"/>
      <c r="J171" s="59"/>
      <c r="K171" s="62"/>
      <c r="L171" s="24"/>
      <c r="M171" s="63"/>
      <c r="N171" s="19" t="str">
        <f>IF(OR(A172="X",A173="X",A174="X"),"R",IF(AND(A171="x",O171="x"),"V",IF(AND(A171="x",O171=""),"F","R")))</f>
        <v>R</v>
      </c>
      <c r="O171" s="53"/>
      <c r="P171" s="65"/>
      <c r="Q171" s="11"/>
      <c r="R171" s="4"/>
    </row>
    <row r="172" spans="1:18" s="3" customFormat="1" ht="49.85" customHeight="1" thickBot="1" x14ac:dyDescent="0.55000000000000004">
      <c r="A172" s="50"/>
      <c r="B172" s="55" t="s">
        <v>85</v>
      </c>
      <c r="C172" s="55"/>
      <c r="D172" s="55"/>
      <c r="E172" s="20"/>
      <c r="F172" s="58"/>
      <c r="G172" s="59"/>
      <c r="H172" s="59"/>
      <c r="I172" s="59"/>
      <c r="J172" s="59"/>
      <c r="K172" s="62"/>
      <c r="L172" s="24"/>
      <c r="M172" s="63"/>
      <c r="N172" s="19" t="str">
        <f>IF(OR(A173="X",A174="X",A175="X"),"R",IF(AND(A172="x",O172="x"),"V",IF(AND(A172="x",O172=""),"F","R")))</f>
        <v>R</v>
      </c>
      <c r="O172" s="53"/>
      <c r="P172" s="65"/>
      <c r="Q172" s="11"/>
      <c r="R172" s="4"/>
    </row>
    <row r="173" spans="1:18" s="3" customFormat="1" ht="49.85" customHeight="1" thickBot="1" x14ac:dyDescent="0.55000000000000004">
      <c r="A173" s="50"/>
      <c r="B173" s="55" t="s">
        <v>88</v>
      </c>
      <c r="C173" s="55"/>
      <c r="D173" s="55"/>
      <c r="E173" s="20"/>
      <c r="F173" s="60"/>
      <c r="G173" s="61"/>
      <c r="H173" s="61"/>
      <c r="I173" s="61"/>
      <c r="J173" s="61"/>
      <c r="K173" s="62"/>
      <c r="L173" s="24"/>
      <c r="M173" s="63"/>
      <c r="N173" s="19" t="str">
        <f>IF(OR(A174="X",A175="X",A176="X"),"R",IF(AND(A173="x",O173="x"),"V",IF(AND(A173="x",O173=""),"F","R")))</f>
        <v>R</v>
      </c>
      <c r="O173" s="53" t="s">
        <v>15</v>
      </c>
      <c r="P173" s="66"/>
      <c r="Q173" s="11"/>
      <c r="R173" s="4"/>
    </row>
    <row r="174" spans="1:18" ht="10.5" customHeight="1" x14ac:dyDescent="0.5">
      <c r="B174" s="10"/>
      <c r="C174" s="10"/>
      <c r="D174" s="10"/>
      <c r="E174" s="11"/>
      <c r="F174" s="12"/>
      <c r="G174" s="12"/>
      <c r="H174" s="12"/>
      <c r="I174" s="12"/>
      <c r="J174" s="12"/>
      <c r="K174" s="12"/>
      <c r="L174" s="12"/>
      <c r="M174" s="28"/>
      <c r="N174" s="26"/>
      <c r="O174" s="48"/>
      <c r="P174" s="27"/>
      <c r="Q174" s="11"/>
    </row>
    <row r="175" spans="1:18" s="3" customFormat="1" ht="39.9" customHeight="1" x14ac:dyDescent="0.5">
      <c r="A175" s="22">
        <v>25</v>
      </c>
      <c r="B175" s="54" t="s">
        <v>89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25"/>
      <c r="M175" s="33"/>
      <c r="N175" s="34"/>
      <c r="O175" s="51">
        <f>A175</f>
        <v>25</v>
      </c>
      <c r="P175" s="35" t="str">
        <f>B175</f>
        <v>Au 5ème degré, la gymnaste réalise le saut cabriole, fait un pas puis un 1/2 tour et réalise le saut écart antéropostérieur. Que faites-vous ?</v>
      </c>
      <c r="Q175" s="20"/>
      <c r="R175" s="4"/>
    </row>
    <row r="176" spans="1:18" ht="10.5" customHeight="1" thickBot="1" x14ac:dyDescent="0.55000000000000004">
      <c r="A176" s="47"/>
      <c r="B176" s="16"/>
      <c r="C176" s="16"/>
      <c r="D176" s="16"/>
      <c r="E176" s="17"/>
      <c r="F176" s="17"/>
      <c r="G176" s="17"/>
      <c r="H176" s="17"/>
      <c r="I176" s="17"/>
      <c r="J176" s="17"/>
      <c r="K176" s="12"/>
      <c r="L176" s="12"/>
      <c r="M176" s="28"/>
      <c r="N176" s="26"/>
      <c r="O176" s="48"/>
      <c r="P176" s="27"/>
      <c r="Q176" s="11"/>
    </row>
    <row r="177" spans="1:18" ht="49.85" customHeight="1" thickBot="1" x14ac:dyDescent="0.55000000000000004">
      <c r="A177" s="46"/>
      <c r="B177" s="55" t="s">
        <v>40</v>
      </c>
      <c r="C177" s="55"/>
      <c r="D177" s="55"/>
      <c r="E177" s="11"/>
      <c r="F177" s="56" t="str">
        <f>IF(COUNTIF(A177:A180,"X")&gt;1,"",IF(M177="V","Bonne réponse",IF(M177="F",P177,"")))</f>
        <v/>
      </c>
      <c r="G177" s="57"/>
      <c r="H177" s="57"/>
      <c r="I177" s="57"/>
      <c r="J177" s="57"/>
      <c r="K177" s="62" t="str">
        <f>VLOOKUP(M177,Tableau,2,FALSE)</f>
        <v>IMGS3</v>
      </c>
      <c r="L177" s="24"/>
      <c r="M177" s="63" t="str">
        <f>IF(COUNTIF(A177:A180,"X")&gt;1,"R",IF(OR(N177="V",N178="V",N179="V",N180="V"),"V",IF(OR(N177="F",N178="F",N179="F",N180="F"),"F","R")))</f>
        <v>R</v>
      </c>
      <c r="N177" s="19" t="str">
        <f>IF(OR(A178="X",A179="X",A180="X"),"R",IF(AND(A177="x",O177="x"),"V",IF(AND(A177="x",O177=""),"F","R")))</f>
        <v>R</v>
      </c>
      <c r="O177" s="36"/>
      <c r="P177" s="64" t="s">
        <v>111</v>
      </c>
      <c r="Q177" s="11"/>
    </row>
    <row r="178" spans="1:18" ht="49.85" customHeight="1" thickBot="1" x14ac:dyDescent="0.55000000000000004">
      <c r="A178" s="46"/>
      <c r="B178" s="55" t="s">
        <v>21</v>
      </c>
      <c r="C178" s="55"/>
      <c r="D178" s="55"/>
      <c r="E178" s="11"/>
      <c r="F178" s="58"/>
      <c r="G178" s="59"/>
      <c r="H178" s="59"/>
      <c r="I178" s="59"/>
      <c r="J178" s="59"/>
      <c r="K178" s="62"/>
      <c r="L178" s="24"/>
      <c r="M178" s="63"/>
      <c r="N178" s="19" t="str">
        <f>IF(OR(A179="X",A180="X",A181="X"),"R",IF(AND(A178="x",O178="x"),"V",IF(AND(A178="x",O178=""),"F","R")))</f>
        <v>R</v>
      </c>
      <c r="O178" s="36" t="s">
        <v>15</v>
      </c>
      <c r="P178" s="65"/>
      <c r="Q178" s="11"/>
    </row>
    <row r="179" spans="1:18" ht="49.85" customHeight="1" thickBot="1" x14ac:dyDescent="0.55000000000000004">
      <c r="A179" s="46"/>
      <c r="B179" s="55" t="s">
        <v>26</v>
      </c>
      <c r="C179" s="55"/>
      <c r="D179" s="55"/>
      <c r="E179" s="11"/>
      <c r="F179" s="58"/>
      <c r="G179" s="59"/>
      <c r="H179" s="59"/>
      <c r="I179" s="59"/>
      <c r="J179" s="59"/>
      <c r="K179" s="62"/>
      <c r="L179" s="24"/>
      <c r="M179" s="63"/>
      <c r="N179" s="19" t="str">
        <f>IF(OR(A180="X",A181="X",A182="X"),"R",IF(AND(A179="x",O179="x"),"V",IF(AND(A179="x",O179=""),"F","R")))</f>
        <v>R</v>
      </c>
      <c r="O179" s="36"/>
      <c r="P179" s="65"/>
      <c r="Q179" s="11"/>
    </row>
    <row r="180" spans="1:18" ht="49.85" customHeight="1" thickBot="1" x14ac:dyDescent="0.55000000000000004">
      <c r="A180" s="46"/>
      <c r="B180" s="55" t="s">
        <v>90</v>
      </c>
      <c r="C180" s="55"/>
      <c r="D180" s="55"/>
      <c r="E180" s="11"/>
      <c r="F180" s="60"/>
      <c r="G180" s="61"/>
      <c r="H180" s="61"/>
      <c r="I180" s="61"/>
      <c r="J180" s="61"/>
      <c r="K180" s="62"/>
      <c r="L180" s="24"/>
      <c r="M180" s="63"/>
      <c r="N180" s="19" t="str">
        <f>IF(OR(A181="X",A182="X",A183="X"),"R",IF(AND(A180="x",O180="x"),"V",IF(AND(A180="x",O180=""),"F","R")))</f>
        <v>R</v>
      </c>
      <c r="O180" s="36"/>
      <c r="P180" s="66"/>
      <c r="Q180" s="11"/>
    </row>
    <row r="181" spans="1:18" ht="9" customHeight="1" x14ac:dyDescent="0.5">
      <c r="B181" s="10"/>
      <c r="C181" s="10"/>
      <c r="D181" s="10"/>
      <c r="E181" s="11"/>
      <c r="F181" s="12"/>
      <c r="G181" s="12"/>
      <c r="H181" s="12"/>
      <c r="I181" s="12"/>
      <c r="J181" s="12"/>
      <c r="K181" s="12"/>
      <c r="L181" s="12"/>
      <c r="M181" s="28"/>
      <c r="N181" s="26"/>
      <c r="O181" s="48"/>
      <c r="P181" s="27"/>
      <c r="Q181" s="11"/>
    </row>
    <row r="182" spans="1:18" s="3" customFormat="1" ht="39.9" customHeight="1" x14ac:dyDescent="0.5">
      <c r="A182" s="22">
        <v>26</v>
      </c>
      <c r="B182" s="54" t="s">
        <v>91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25"/>
      <c r="M182" s="33"/>
      <c r="N182" s="34"/>
      <c r="O182" s="51">
        <f>A182</f>
        <v>26</v>
      </c>
      <c r="P182" s="35" t="str">
        <f>B182</f>
        <v>Au 4ème degré , la gymnaste réalise le grand écart antéropostérieur en s'aidant de ses mains pour se positionner. Que faites-vous ?</v>
      </c>
      <c r="Q182" s="20"/>
      <c r="R182" s="4"/>
    </row>
    <row r="183" spans="1:18" ht="9" customHeight="1" thickBot="1" x14ac:dyDescent="0.55000000000000004">
      <c r="A183" s="47"/>
      <c r="B183" s="16"/>
      <c r="C183" s="16"/>
      <c r="D183" s="16"/>
      <c r="E183" s="17"/>
      <c r="F183" s="17"/>
      <c r="G183" s="17"/>
      <c r="H183" s="17"/>
      <c r="I183" s="17"/>
      <c r="J183" s="17"/>
      <c r="K183" s="12"/>
      <c r="L183" s="12"/>
      <c r="M183" s="28"/>
      <c r="N183" s="26"/>
      <c r="O183" s="48"/>
      <c r="P183" s="27"/>
      <c r="Q183" s="11"/>
    </row>
    <row r="184" spans="1:18" s="3" customFormat="1" ht="40.200000000000003" customHeight="1" thickBot="1" x14ac:dyDescent="0.55000000000000004">
      <c r="A184" s="50"/>
      <c r="B184" s="55" t="s">
        <v>40</v>
      </c>
      <c r="C184" s="55"/>
      <c r="D184" s="55"/>
      <c r="E184" s="20"/>
      <c r="F184" s="56" t="str">
        <f>IF(COUNTIF(A184:A187,"X")&gt;1,"",IF(M184="V","Bonne réponse",IF(M184="F",P184,"")))</f>
        <v/>
      </c>
      <c r="G184" s="57"/>
      <c r="H184" s="57"/>
      <c r="I184" s="57"/>
      <c r="J184" s="57"/>
      <c r="K184" s="62" t="str">
        <f>VLOOKUP(M184,Tableau,2,FALSE)</f>
        <v>IMGS3</v>
      </c>
      <c r="L184" s="24"/>
      <c r="M184" s="63" t="str">
        <f>IF(COUNTIF(A184:A187,"X")&gt;1,"R",IF(OR(N184="V",N185="V",N186="V",N187="V"),"V",IF(OR(N184="F",N185="F",N186="F",N187="F"),"F","R")))</f>
        <v>R</v>
      </c>
      <c r="N184" s="19" t="str">
        <f>IF(OR(A185="X",A186="X",A187="X"),"R",IF(AND(A184="x",O184="x"),"V",IF(AND(A184="x",O184=""),"F","R")))</f>
        <v>R</v>
      </c>
      <c r="O184" s="53"/>
      <c r="P184" s="64" t="s">
        <v>112</v>
      </c>
      <c r="Q184" s="11"/>
      <c r="R184" s="4"/>
    </row>
    <row r="185" spans="1:18" s="3" customFormat="1" ht="40.200000000000003" customHeight="1" thickBot="1" x14ac:dyDescent="0.55000000000000004">
      <c r="A185" s="50"/>
      <c r="B185" s="55" t="s">
        <v>21</v>
      </c>
      <c r="C185" s="55"/>
      <c r="D185" s="55"/>
      <c r="E185" s="20"/>
      <c r="F185" s="58"/>
      <c r="G185" s="59"/>
      <c r="H185" s="59"/>
      <c r="I185" s="59"/>
      <c r="J185" s="59"/>
      <c r="K185" s="62"/>
      <c r="L185" s="24"/>
      <c r="M185" s="63"/>
      <c r="N185" s="19" t="str">
        <f>IF(OR(A186="X",A187="X",A188="X"),"R",IF(AND(A185="x",O185="x"),"V",IF(AND(A185="x",O185=""),"F","R")))</f>
        <v>R</v>
      </c>
      <c r="O185" s="53"/>
      <c r="P185" s="65"/>
      <c r="Q185" s="11"/>
      <c r="R185" s="4"/>
    </row>
    <row r="186" spans="1:18" s="3" customFormat="1" ht="40.200000000000003" customHeight="1" thickBot="1" x14ac:dyDescent="0.55000000000000004">
      <c r="A186" s="50"/>
      <c r="B186" s="55" t="s">
        <v>14</v>
      </c>
      <c r="C186" s="55"/>
      <c r="D186" s="55"/>
      <c r="E186" s="20"/>
      <c r="F186" s="58"/>
      <c r="G186" s="59"/>
      <c r="H186" s="59"/>
      <c r="I186" s="59"/>
      <c r="J186" s="59"/>
      <c r="K186" s="62"/>
      <c r="L186" s="24"/>
      <c r="M186" s="63"/>
      <c r="N186" s="19" t="str">
        <f>IF(OR(A187="X",A188="X",A189="X"),"R",IF(AND(A186="x",O186="x"),"V",IF(AND(A186="x",O186=""),"F","R")))</f>
        <v>R</v>
      </c>
      <c r="O186" s="53" t="s">
        <v>15</v>
      </c>
      <c r="P186" s="65"/>
      <c r="Q186" s="11"/>
      <c r="R186" s="4"/>
    </row>
    <row r="187" spans="1:18" s="3" customFormat="1" ht="40.200000000000003" customHeight="1" thickBot="1" x14ac:dyDescent="0.55000000000000004">
      <c r="A187" s="50"/>
      <c r="B187" s="55" t="s">
        <v>42</v>
      </c>
      <c r="C187" s="55"/>
      <c r="D187" s="55"/>
      <c r="E187" s="20"/>
      <c r="F187" s="60"/>
      <c r="G187" s="61"/>
      <c r="H187" s="61"/>
      <c r="I187" s="61"/>
      <c r="J187" s="61"/>
      <c r="K187" s="62"/>
      <c r="L187" s="24"/>
      <c r="M187" s="63"/>
      <c r="N187" s="19" t="str">
        <f>IF(OR(A188="X",A189="X",A190="X"),"R",IF(AND(A187="x",O187="x"),"V",IF(AND(A187="x",O187=""),"F","R")))</f>
        <v>R</v>
      </c>
      <c r="O187" s="53"/>
      <c r="P187" s="66"/>
      <c r="Q187" s="11"/>
      <c r="R187" s="4"/>
    </row>
    <row r="188" spans="1:18" ht="10.5" customHeight="1" x14ac:dyDescent="0.5">
      <c r="B188" s="10"/>
      <c r="C188" s="10"/>
      <c r="D188" s="10"/>
      <c r="E188" s="11"/>
      <c r="F188" s="12"/>
      <c r="G188" s="12"/>
      <c r="H188" s="12"/>
      <c r="I188" s="12"/>
      <c r="J188" s="12"/>
      <c r="K188" s="12"/>
      <c r="L188" s="12"/>
      <c r="M188" s="28"/>
      <c r="N188" s="26"/>
      <c r="O188" s="48"/>
      <c r="P188" s="27"/>
      <c r="Q188" s="11"/>
    </row>
    <row r="189" spans="1:18" s="3" customFormat="1" ht="39.9" customHeight="1" x14ac:dyDescent="0.5">
      <c r="A189" s="22">
        <v>27</v>
      </c>
      <c r="B189" s="54" t="s">
        <v>108</v>
      </c>
      <c r="C189" s="54"/>
      <c r="D189" s="54"/>
      <c r="E189" s="54"/>
      <c r="F189" s="54"/>
      <c r="G189" s="54"/>
      <c r="H189" s="54"/>
      <c r="I189" s="54"/>
      <c r="J189" s="54"/>
      <c r="K189" s="54"/>
      <c r="L189" s="25"/>
      <c r="M189" s="33"/>
      <c r="N189" s="34"/>
      <c r="O189" s="51">
        <f>A189</f>
        <v>27</v>
      </c>
      <c r="P189" s="35" t="str">
        <f>B189</f>
        <v>Au 3ème degré la gymnaste effectue la rondade corps cassé &gt; 150° et sans envol. Que faites-vous ?</v>
      </c>
      <c r="Q189" s="20"/>
      <c r="R189" s="4"/>
    </row>
    <row r="190" spans="1:18" ht="10.5" customHeight="1" thickBot="1" x14ac:dyDescent="0.55000000000000004">
      <c r="A190" s="47"/>
      <c r="B190" s="16"/>
      <c r="C190" s="16"/>
      <c r="D190" s="16"/>
      <c r="E190" s="17"/>
      <c r="F190" s="17"/>
      <c r="G190" s="17"/>
      <c r="H190" s="17"/>
      <c r="I190" s="17"/>
      <c r="J190" s="17"/>
      <c r="K190" s="12"/>
      <c r="L190" s="12"/>
      <c r="M190" s="28"/>
      <c r="N190" s="26"/>
      <c r="O190" s="48"/>
      <c r="P190" s="27"/>
      <c r="Q190" s="11"/>
    </row>
    <row r="191" spans="1:18" ht="40.200000000000003" customHeight="1" thickBot="1" x14ac:dyDescent="0.55000000000000004">
      <c r="A191" s="46"/>
      <c r="B191" s="55" t="s">
        <v>92</v>
      </c>
      <c r="C191" s="55"/>
      <c r="D191" s="55"/>
      <c r="E191" s="11"/>
      <c r="F191" s="56" t="str">
        <f>IF(COUNTIF(A191:A194,"X")&gt;1,"",IF(M191="V","Bonne réponse",IF(M191="F",P191,"")))</f>
        <v/>
      </c>
      <c r="G191" s="57"/>
      <c r="H191" s="57"/>
      <c r="I191" s="57"/>
      <c r="J191" s="57"/>
      <c r="K191" s="62" t="str">
        <f>VLOOKUP(M191,Tableau,2,FALSE)</f>
        <v>IMGS3</v>
      </c>
      <c r="L191" s="24"/>
      <c r="M191" s="63" t="str">
        <f>IF(COUNTIF(A191:A194,"X")&gt;1,"R",IF(OR(N191="V",N192="V",N193="V",N194="V"),"V",IF(OR(N191="F",N192="F",N193="F",N194="F"),"F","R")))</f>
        <v>R</v>
      </c>
      <c r="N191" s="19" t="str">
        <f>IF(OR(A192="X",A193="X",A194="X"),"R",IF(AND(A191="x",O191="x"),"V",IF(AND(A191="x",O191=""),"F","R")))</f>
        <v>R</v>
      </c>
      <c r="O191" s="36"/>
      <c r="P191" s="64" t="s">
        <v>113</v>
      </c>
      <c r="Q191" s="11"/>
    </row>
    <row r="192" spans="1:18" ht="40.200000000000003" customHeight="1" thickBot="1" x14ac:dyDescent="0.55000000000000004">
      <c r="A192" s="46"/>
      <c r="B192" s="55" t="s">
        <v>93</v>
      </c>
      <c r="C192" s="55"/>
      <c r="D192" s="55"/>
      <c r="E192" s="11"/>
      <c r="F192" s="58"/>
      <c r="G192" s="59"/>
      <c r="H192" s="59"/>
      <c r="I192" s="59"/>
      <c r="J192" s="59"/>
      <c r="K192" s="62"/>
      <c r="L192" s="24"/>
      <c r="M192" s="63"/>
      <c r="N192" s="19" t="str">
        <f>IF(OR(A193="X",A194="X",A195="X"),"R",IF(AND(A192="x",O192="x"),"V",IF(AND(A192="x",O192=""),"F","R")))</f>
        <v>R</v>
      </c>
      <c r="O192" s="36"/>
      <c r="P192" s="65"/>
      <c r="Q192" s="11"/>
    </row>
    <row r="193" spans="1:18" ht="40.200000000000003" customHeight="1" thickBot="1" x14ac:dyDescent="0.55000000000000004">
      <c r="A193" s="46"/>
      <c r="B193" s="55" t="s">
        <v>94</v>
      </c>
      <c r="C193" s="55"/>
      <c r="D193" s="55"/>
      <c r="E193" s="11"/>
      <c r="F193" s="58"/>
      <c r="G193" s="59"/>
      <c r="H193" s="59"/>
      <c r="I193" s="59"/>
      <c r="J193" s="59"/>
      <c r="K193" s="62"/>
      <c r="L193" s="24"/>
      <c r="M193" s="63"/>
      <c r="N193" s="19" t="str">
        <f>IF(OR(A194="X",A195="X",A196="X"),"R",IF(AND(A193="x",O193="x"),"V",IF(AND(A193="x",O193=""),"F","R")))</f>
        <v>R</v>
      </c>
      <c r="O193" s="36"/>
      <c r="P193" s="65"/>
      <c r="Q193" s="11"/>
    </row>
    <row r="194" spans="1:18" ht="40.200000000000003" customHeight="1" thickBot="1" x14ac:dyDescent="0.55000000000000004">
      <c r="A194" s="46"/>
      <c r="B194" s="55" t="s">
        <v>95</v>
      </c>
      <c r="C194" s="55"/>
      <c r="D194" s="55"/>
      <c r="E194" s="11"/>
      <c r="F194" s="60"/>
      <c r="G194" s="61"/>
      <c r="H194" s="61"/>
      <c r="I194" s="61"/>
      <c r="J194" s="61"/>
      <c r="K194" s="62"/>
      <c r="L194" s="24"/>
      <c r="M194" s="63"/>
      <c r="N194" s="19" t="str">
        <f>IF(OR(A195="X",A196="X",A197="X"),"R",IF(AND(A194="x",O194="x"),"V",IF(AND(A194="x",O194=""),"F","R")))</f>
        <v>R</v>
      </c>
      <c r="O194" s="36" t="s">
        <v>15</v>
      </c>
      <c r="P194" s="66"/>
      <c r="Q194" s="11"/>
    </row>
    <row r="195" spans="1:18" ht="9" customHeight="1" x14ac:dyDescent="0.5">
      <c r="B195" s="10"/>
      <c r="C195" s="10"/>
      <c r="D195" s="10"/>
      <c r="E195" s="11"/>
      <c r="F195" s="12"/>
      <c r="G195" s="12"/>
      <c r="H195" s="12"/>
      <c r="I195" s="12"/>
      <c r="J195" s="12"/>
      <c r="K195" s="12"/>
      <c r="L195" s="12"/>
      <c r="M195" s="28"/>
      <c r="N195" s="26"/>
      <c r="O195" s="48"/>
      <c r="P195" s="27"/>
      <c r="Q195" s="11"/>
    </row>
    <row r="196" spans="1:18" s="3" customFormat="1" ht="39.9" customHeight="1" x14ac:dyDescent="0.5">
      <c r="A196" s="22">
        <v>28</v>
      </c>
      <c r="B196" s="54" t="s">
        <v>96</v>
      </c>
      <c r="C196" s="54"/>
      <c r="D196" s="54"/>
      <c r="E196" s="54"/>
      <c r="F196" s="54"/>
      <c r="G196" s="54"/>
      <c r="H196" s="54"/>
      <c r="I196" s="54"/>
      <c r="J196" s="54"/>
      <c r="K196" s="54"/>
      <c r="L196" s="25"/>
      <c r="M196" s="33"/>
      <c r="N196" s="34"/>
      <c r="O196" s="51">
        <f>A196</f>
        <v>28</v>
      </c>
      <c r="P196" s="35" t="str">
        <f>B196</f>
        <v>Au 3ème degré, la gymnaste réalise le saut cabriole impulsion jambe droite, fait deux pas puis un saut cabriole impulsion jambe droite. Que faites-vous ?</v>
      </c>
      <c r="Q196" s="20"/>
      <c r="R196" s="4"/>
    </row>
    <row r="197" spans="1:18" ht="9" customHeight="1" thickBot="1" x14ac:dyDescent="0.55000000000000004">
      <c r="A197" s="47"/>
      <c r="B197" s="16"/>
      <c r="C197" s="16"/>
      <c r="D197" s="16"/>
      <c r="E197" s="17"/>
      <c r="F197" s="17"/>
      <c r="G197" s="17"/>
      <c r="H197" s="17"/>
      <c r="I197" s="17"/>
      <c r="J197" s="17"/>
      <c r="K197" s="12"/>
      <c r="L197" s="12"/>
      <c r="M197" s="28"/>
      <c r="N197" s="26"/>
      <c r="O197" s="48"/>
      <c r="P197" s="27"/>
      <c r="Q197" s="11"/>
    </row>
    <row r="198" spans="1:18" s="3" customFormat="1" ht="49.85" customHeight="1" thickBot="1" x14ac:dyDescent="0.55000000000000004">
      <c r="A198" s="50"/>
      <c r="B198" s="55" t="s">
        <v>97</v>
      </c>
      <c r="C198" s="55"/>
      <c r="D198" s="55"/>
      <c r="E198" s="20"/>
      <c r="F198" s="56" t="str">
        <f>IF(COUNTIF(A198:A201,"X")&gt;1,"",IF(M198="V","Bonne réponse",IF(M198="F",P198,"")))</f>
        <v/>
      </c>
      <c r="G198" s="57"/>
      <c r="H198" s="57"/>
      <c r="I198" s="57"/>
      <c r="J198" s="57"/>
      <c r="K198" s="62" t="str">
        <f>VLOOKUP(M198,Tableau,2,FALSE)</f>
        <v>IMGS3</v>
      </c>
      <c r="L198" s="24"/>
      <c r="M198" s="63" t="str">
        <f>IF(COUNTIF(A198:A201,"X")&gt;1,"R",IF(OR(N198="V",N199="V",N200="V",N201="V"),"V",IF(OR(N198="F",N199="F",N200="F",N201="F"),"F","R")))</f>
        <v>R</v>
      </c>
      <c r="N198" s="19" t="str">
        <f>IF(OR(A199="X",A200="X",A201="X"),"R",IF(AND(A198="x",O198="x"),"V",IF(AND(A198="x",O198=""),"F","R")))</f>
        <v>R</v>
      </c>
      <c r="O198" s="53"/>
      <c r="P198" s="64" t="s">
        <v>133</v>
      </c>
      <c r="Q198" s="11"/>
      <c r="R198" s="4"/>
    </row>
    <row r="199" spans="1:18" s="3" customFormat="1" ht="49.85" customHeight="1" thickBot="1" x14ac:dyDescent="0.55000000000000004">
      <c r="A199" s="50"/>
      <c r="B199" s="55" t="s">
        <v>98</v>
      </c>
      <c r="C199" s="55"/>
      <c r="D199" s="55"/>
      <c r="E199" s="20"/>
      <c r="F199" s="58"/>
      <c r="G199" s="59"/>
      <c r="H199" s="59"/>
      <c r="I199" s="59"/>
      <c r="J199" s="59"/>
      <c r="K199" s="62"/>
      <c r="L199" s="24"/>
      <c r="M199" s="63"/>
      <c r="N199" s="19" t="str">
        <f>IF(OR(A200="X",A201="X",A202="X"),"R",IF(AND(A199="x",O199="x"),"V",IF(AND(A199="x",O199=""),"F","R")))</f>
        <v>R</v>
      </c>
      <c r="O199" s="53"/>
      <c r="P199" s="65"/>
      <c r="Q199" s="11"/>
      <c r="R199" s="4"/>
    </row>
    <row r="200" spans="1:18" s="3" customFormat="1" ht="49.85" customHeight="1" thickBot="1" x14ac:dyDescent="0.55000000000000004">
      <c r="A200" s="50"/>
      <c r="B200" s="55" t="s">
        <v>14</v>
      </c>
      <c r="C200" s="55"/>
      <c r="D200" s="55"/>
      <c r="E200" s="20"/>
      <c r="F200" s="58"/>
      <c r="G200" s="59"/>
      <c r="H200" s="59"/>
      <c r="I200" s="59"/>
      <c r="J200" s="59"/>
      <c r="K200" s="62"/>
      <c r="L200" s="24"/>
      <c r="M200" s="63"/>
      <c r="N200" s="19" t="str">
        <f>IF(OR(A201="X",A202="X",A203="X"),"R",IF(AND(A200="x",O200="x"),"V",IF(AND(A200="x",O200=""),"F","R")))</f>
        <v>R</v>
      </c>
      <c r="O200" s="53"/>
      <c r="P200" s="65"/>
      <c r="Q200" s="11"/>
      <c r="R200" s="4"/>
    </row>
    <row r="201" spans="1:18" s="3" customFormat="1" ht="49.85" customHeight="1" thickBot="1" x14ac:dyDescent="0.55000000000000004">
      <c r="A201" s="50"/>
      <c r="B201" s="55" t="s">
        <v>132</v>
      </c>
      <c r="C201" s="55"/>
      <c r="D201" s="55"/>
      <c r="E201" s="20"/>
      <c r="F201" s="60"/>
      <c r="G201" s="61"/>
      <c r="H201" s="61"/>
      <c r="I201" s="61"/>
      <c r="J201" s="61"/>
      <c r="K201" s="62"/>
      <c r="L201" s="24"/>
      <c r="M201" s="63"/>
      <c r="N201" s="19" t="str">
        <f>IF(OR(A202="X",A203="X",A204="X"),"R",IF(AND(A201="x",O201="x"),"V",IF(AND(A201="x",O201=""),"F","R")))</f>
        <v>R</v>
      </c>
      <c r="O201" s="53" t="s">
        <v>15</v>
      </c>
      <c r="P201" s="66"/>
      <c r="Q201" s="11"/>
      <c r="R201" s="4"/>
    </row>
    <row r="202" spans="1:18" ht="10.5" customHeight="1" x14ac:dyDescent="0.5">
      <c r="B202" s="10"/>
      <c r="C202" s="10"/>
      <c r="D202" s="10"/>
      <c r="E202" s="11"/>
      <c r="F202" s="12"/>
      <c r="G202" s="12"/>
      <c r="H202" s="12"/>
      <c r="I202" s="12"/>
      <c r="J202" s="12"/>
      <c r="K202" s="12"/>
      <c r="L202" s="12"/>
      <c r="M202" s="28"/>
      <c r="N202" s="26"/>
      <c r="O202" s="48"/>
      <c r="P202" s="27"/>
      <c r="Q202" s="11"/>
    </row>
    <row r="203" spans="1:18" s="3" customFormat="1" ht="39.9" customHeight="1" x14ac:dyDescent="0.5">
      <c r="A203" s="22">
        <v>29</v>
      </c>
      <c r="B203" s="54" t="s">
        <v>99</v>
      </c>
      <c r="C203" s="54"/>
      <c r="D203" s="54"/>
      <c r="E203" s="54"/>
      <c r="F203" s="54"/>
      <c r="G203" s="54"/>
      <c r="H203" s="54"/>
      <c r="I203" s="54"/>
      <c r="J203" s="54"/>
      <c r="K203" s="54"/>
      <c r="L203" s="25"/>
      <c r="M203" s="33"/>
      <c r="N203" s="34"/>
      <c r="O203" s="51">
        <f>A203</f>
        <v>29</v>
      </c>
      <c r="P203" s="35" t="str">
        <f>B203</f>
        <v>Au 5ème degré, la gymnaste réalise la roulade ATR les mains placées à coté des oreilles. Que faites-vous ?</v>
      </c>
      <c r="Q203" s="20"/>
      <c r="R203" s="4"/>
    </row>
    <row r="204" spans="1:18" ht="10.5" customHeight="1" thickBot="1" x14ac:dyDescent="0.55000000000000004">
      <c r="A204" s="47"/>
      <c r="B204" s="16"/>
      <c r="C204" s="16"/>
      <c r="D204" s="16"/>
      <c r="E204" s="17"/>
      <c r="F204" s="17"/>
      <c r="G204" s="17"/>
      <c r="H204" s="17"/>
      <c r="I204" s="17"/>
      <c r="J204" s="17"/>
      <c r="K204" s="12"/>
      <c r="L204" s="12"/>
      <c r="M204" s="28"/>
      <c r="N204" s="26"/>
      <c r="O204" s="48"/>
      <c r="P204" s="27"/>
      <c r="Q204" s="11"/>
    </row>
    <row r="205" spans="1:18" ht="40.200000000000003" customHeight="1" thickBot="1" x14ac:dyDescent="0.55000000000000004">
      <c r="A205" s="46"/>
      <c r="B205" s="55" t="s">
        <v>100</v>
      </c>
      <c r="C205" s="55"/>
      <c r="D205" s="55"/>
      <c r="E205" s="11"/>
      <c r="F205" s="56" t="str">
        <f>IF(COUNTIF(A205:A208,"X")&gt;1,"",IF(M205="V","Bonne réponse",IF(M205="F",P205,"")))</f>
        <v/>
      </c>
      <c r="G205" s="57"/>
      <c r="H205" s="57"/>
      <c r="I205" s="57"/>
      <c r="J205" s="57"/>
      <c r="K205" s="62" t="str">
        <f>VLOOKUP(M205,Tableau,2,FALSE)</f>
        <v>IMGS3</v>
      </c>
      <c r="L205" s="24"/>
      <c r="M205" s="63" t="str">
        <f>IF(COUNTIF(A205:A208,"X")&gt;1,"R",IF(OR(N205="V",N206="V",N207="V",N208="V"),"V",IF(OR(N205="F",N206="F",N207="F",N208="F"),"F","R")))</f>
        <v>R</v>
      </c>
      <c r="N205" s="19" t="str">
        <f>IF(OR(A206="X",A207="X",A208="X"),"R",IF(AND(A205="x",O205="x"),"V",IF(AND(A205="x",O205=""),"F","R")))</f>
        <v>R</v>
      </c>
      <c r="O205" s="36"/>
      <c r="P205" s="64" t="s">
        <v>114</v>
      </c>
      <c r="Q205" s="11"/>
    </row>
    <row r="206" spans="1:18" ht="40.200000000000003" customHeight="1" thickBot="1" x14ac:dyDescent="0.55000000000000004">
      <c r="A206" s="46"/>
      <c r="B206" s="55" t="s">
        <v>101</v>
      </c>
      <c r="C206" s="55"/>
      <c r="D206" s="55"/>
      <c r="E206" s="11"/>
      <c r="F206" s="58"/>
      <c r="G206" s="59"/>
      <c r="H206" s="59"/>
      <c r="I206" s="59"/>
      <c r="J206" s="59"/>
      <c r="K206" s="62"/>
      <c r="L206" s="24"/>
      <c r="M206" s="63"/>
      <c r="N206" s="19" t="str">
        <f>IF(OR(A207="X",A208="X",A209="X"),"R",IF(AND(A206="x",O206="x"),"V",IF(AND(A206="x",O206=""),"F","R")))</f>
        <v>R</v>
      </c>
      <c r="O206" s="36"/>
      <c r="P206" s="65"/>
      <c r="Q206" s="11"/>
    </row>
    <row r="207" spans="1:18" ht="40.200000000000003" customHeight="1" thickBot="1" x14ac:dyDescent="0.55000000000000004">
      <c r="A207" s="46"/>
      <c r="B207" s="55" t="s">
        <v>102</v>
      </c>
      <c r="C207" s="55"/>
      <c r="D207" s="55"/>
      <c r="E207" s="11"/>
      <c r="F207" s="58"/>
      <c r="G207" s="59"/>
      <c r="H207" s="59"/>
      <c r="I207" s="59"/>
      <c r="J207" s="59"/>
      <c r="K207" s="62"/>
      <c r="L207" s="24"/>
      <c r="M207" s="63"/>
      <c r="N207" s="19" t="str">
        <f>IF(OR(A208="X",A209="X",A210="X"),"R",IF(AND(A207="x",O207="x"),"V",IF(AND(A207="x",O207=""),"F","R")))</f>
        <v>R</v>
      </c>
      <c r="O207" s="36" t="s">
        <v>15</v>
      </c>
      <c r="P207" s="65"/>
      <c r="Q207" s="11"/>
    </row>
    <row r="208" spans="1:18" ht="40.200000000000003" customHeight="1" thickBot="1" x14ac:dyDescent="0.55000000000000004">
      <c r="A208" s="46"/>
      <c r="B208" s="55" t="s">
        <v>14</v>
      </c>
      <c r="C208" s="55"/>
      <c r="D208" s="55"/>
      <c r="E208" s="11"/>
      <c r="F208" s="60"/>
      <c r="G208" s="61"/>
      <c r="H208" s="61"/>
      <c r="I208" s="61"/>
      <c r="J208" s="61"/>
      <c r="K208" s="62"/>
      <c r="L208" s="24"/>
      <c r="M208" s="63"/>
      <c r="N208" s="19" t="str">
        <f>IF(OR(A209="X",A210="X",A211="X"),"R",IF(AND(A208="x",O208="x"),"V",IF(AND(A208="x",O208=""),"F","R")))</f>
        <v>R</v>
      </c>
      <c r="O208" s="36"/>
      <c r="P208" s="66"/>
      <c r="Q208" s="11"/>
    </row>
    <row r="209" spans="1:18" ht="9" customHeight="1" x14ac:dyDescent="0.5">
      <c r="B209" s="10"/>
      <c r="C209" s="10"/>
      <c r="D209" s="10"/>
      <c r="E209" s="11"/>
      <c r="F209" s="12"/>
      <c r="G209" s="12"/>
      <c r="H209" s="12"/>
      <c r="I209" s="12"/>
      <c r="J209" s="12"/>
      <c r="K209" s="12"/>
      <c r="L209" s="12"/>
      <c r="M209" s="28"/>
      <c r="N209" s="26"/>
      <c r="O209" s="48"/>
      <c r="P209" s="27"/>
      <c r="Q209" s="11"/>
    </row>
    <row r="210" spans="1:18" s="3" customFormat="1" ht="39.9" customHeight="1" x14ac:dyDescent="0.5">
      <c r="A210" s="22">
        <v>30</v>
      </c>
      <c r="B210" s="54" t="s">
        <v>103</v>
      </c>
      <c r="C210" s="54"/>
      <c r="D210" s="54"/>
      <c r="E210" s="54"/>
      <c r="F210" s="54"/>
      <c r="G210" s="54"/>
      <c r="H210" s="54"/>
      <c r="I210" s="54"/>
      <c r="J210" s="54"/>
      <c r="K210" s="54"/>
      <c r="L210" s="25"/>
      <c r="M210" s="33"/>
      <c r="N210" s="34"/>
      <c r="O210" s="51">
        <f>A210</f>
        <v>30</v>
      </c>
      <c r="P210" s="35" t="str">
        <f>B210</f>
        <v>Au 5ème degré la gymnaste réalise un ATR valse 3/4 de tour. Que faites-vous ?</v>
      </c>
      <c r="Q210" s="20"/>
      <c r="R210" s="4"/>
    </row>
    <row r="211" spans="1:18" ht="9" customHeight="1" thickBot="1" x14ac:dyDescent="0.55000000000000004">
      <c r="A211" s="47"/>
      <c r="B211" s="16"/>
      <c r="C211" s="16"/>
      <c r="D211" s="16"/>
      <c r="E211" s="17"/>
      <c r="F211" s="17"/>
      <c r="G211" s="17"/>
      <c r="H211" s="17"/>
      <c r="I211" s="17"/>
      <c r="J211" s="17"/>
      <c r="K211" s="12"/>
      <c r="L211" s="12"/>
      <c r="M211" s="28"/>
      <c r="N211" s="26"/>
      <c r="O211" s="48"/>
      <c r="P211" s="27"/>
      <c r="Q211" s="11"/>
    </row>
    <row r="212" spans="1:18" s="3" customFormat="1" ht="49.85" customHeight="1" thickBot="1" x14ac:dyDescent="0.55000000000000004">
      <c r="A212" s="50"/>
      <c r="B212" s="55" t="s">
        <v>40</v>
      </c>
      <c r="C212" s="55"/>
      <c r="D212" s="55"/>
      <c r="E212" s="20"/>
      <c r="F212" s="56" t="str">
        <f>IF(COUNTIF(A212:A215,"X")&gt;1,"",IF(M212="V","Bonne réponse",IF(M212="F",P212,"")))</f>
        <v/>
      </c>
      <c r="G212" s="57"/>
      <c r="H212" s="57"/>
      <c r="I212" s="57"/>
      <c r="J212" s="57"/>
      <c r="K212" s="62" t="str">
        <f>VLOOKUP(M212,Tableau,2,FALSE)</f>
        <v>IMGS3</v>
      </c>
      <c r="L212" s="24"/>
      <c r="M212" s="63" t="str">
        <f>IF(COUNTIF(A212:A215,"X")&gt;1,"R",IF(OR(N212="V",N213="V",N214="V",N215="V"),"V",IF(OR(N212="F",N213="F",N214="F",N215="F"),"F","R")))</f>
        <v>R</v>
      </c>
      <c r="N212" s="19" t="str">
        <f>IF(OR(A213="X",A214="X",A215="X"),"R",IF(AND(A212="x",O212="x"),"V",IF(AND(A212="x",O212=""),"F","R")))</f>
        <v>R</v>
      </c>
      <c r="O212" s="53"/>
      <c r="P212" s="64" t="s">
        <v>115</v>
      </c>
      <c r="Q212" s="11"/>
      <c r="R212" s="4"/>
    </row>
    <row r="213" spans="1:18" s="3" customFormat="1" ht="49.85" customHeight="1" thickBot="1" x14ac:dyDescent="0.55000000000000004">
      <c r="A213" s="50"/>
      <c r="B213" s="55" t="s">
        <v>21</v>
      </c>
      <c r="C213" s="55"/>
      <c r="D213" s="55"/>
      <c r="E213" s="20"/>
      <c r="F213" s="58"/>
      <c r="G213" s="59"/>
      <c r="H213" s="59"/>
      <c r="I213" s="59"/>
      <c r="J213" s="59"/>
      <c r="K213" s="62"/>
      <c r="L213" s="24"/>
      <c r="M213" s="63"/>
      <c r="N213" s="19" t="str">
        <f>IF(OR(A214="X",A215="X",A216="X"),"R",IF(AND(A213="x",O213="x"),"V",IF(AND(A213="x",O213=""),"F","R")))</f>
        <v>R</v>
      </c>
      <c r="O213" s="53" t="s">
        <v>15</v>
      </c>
      <c r="P213" s="65"/>
      <c r="Q213" s="11"/>
      <c r="R213" s="4"/>
    </row>
    <row r="214" spans="1:18" s="3" customFormat="1" ht="49.85" customHeight="1" thickBot="1" x14ac:dyDescent="0.55000000000000004">
      <c r="A214" s="50"/>
      <c r="B214" s="55" t="s">
        <v>26</v>
      </c>
      <c r="C214" s="55"/>
      <c r="D214" s="55"/>
      <c r="E214" s="20"/>
      <c r="F214" s="58"/>
      <c r="G214" s="59"/>
      <c r="H214" s="59"/>
      <c r="I214" s="59"/>
      <c r="J214" s="59"/>
      <c r="K214" s="62"/>
      <c r="L214" s="24"/>
      <c r="M214" s="63"/>
      <c r="N214" s="19" t="str">
        <f>IF(OR(A215="X",A216="X",A217="X"),"R",IF(AND(A214="x",O214="x"),"V",IF(AND(A214="x",O214=""),"F","R")))</f>
        <v>R</v>
      </c>
      <c r="O214" s="53"/>
      <c r="P214" s="65"/>
      <c r="Q214" s="11"/>
      <c r="R214" s="4"/>
    </row>
    <row r="215" spans="1:18" s="3" customFormat="1" ht="49.85" customHeight="1" thickBot="1" x14ac:dyDescent="0.55000000000000004">
      <c r="A215" s="50"/>
      <c r="B215" s="55" t="s">
        <v>19</v>
      </c>
      <c r="C215" s="55"/>
      <c r="D215" s="55"/>
      <c r="E215" s="20"/>
      <c r="F215" s="60"/>
      <c r="G215" s="61"/>
      <c r="H215" s="61"/>
      <c r="I215" s="61"/>
      <c r="J215" s="61"/>
      <c r="K215" s="62"/>
      <c r="L215" s="24"/>
      <c r="M215" s="63"/>
      <c r="N215" s="19" t="str">
        <f>IF(OR(A216="X",A217="X",A218="X"),"R",IF(AND(A215="x",O215="x"),"V",IF(AND(A215="x",O215=""),"F","R")))</f>
        <v>R</v>
      </c>
      <c r="O215" s="53"/>
      <c r="P215" s="66"/>
      <c r="Q215" s="11"/>
      <c r="R215" s="4"/>
    </row>
    <row r="216" spans="1:18" x14ac:dyDescent="0.5"/>
  </sheetData>
  <sheetProtection algorithmName="SHA-512" hashValue="eHvoUen/P2JgLl0kxCQgkPVotkdPfNIsoH9MYA/LrXoiM5gevBQ8O3pzc+7CnpNMGX/wGlzI55lkg/9QodR1MA==" saltValue="OrKiYQcC2xs8+6aCy2GFWg==" spinCount="100000" sheet="1" objects="1" selectLockedCells="1"/>
  <mergeCells count="278">
    <mergeCell ref="C2:D3"/>
    <mergeCell ref="E2:G3"/>
    <mergeCell ref="H2:H3"/>
    <mergeCell ref="M2:P2"/>
    <mergeCell ref="B140:K140"/>
    <mergeCell ref="B77:K77"/>
    <mergeCell ref="B84:K84"/>
    <mergeCell ref="B91:K91"/>
    <mergeCell ref="B98:K98"/>
    <mergeCell ref="B105:K105"/>
    <mergeCell ref="B112:K112"/>
    <mergeCell ref="B119:K119"/>
    <mergeCell ref="B126:K126"/>
    <mergeCell ref="B133:K133"/>
    <mergeCell ref="B121:D121"/>
    <mergeCell ref="B122:D122"/>
    <mergeCell ref="B123:D123"/>
    <mergeCell ref="F121:J124"/>
    <mergeCell ref="K121:K124"/>
    <mergeCell ref="F128:J131"/>
    <mergeCell ref="K128:K131"/>
    <mergeCell ref="B82:D82"/>
    <mergeCell ref="F79:J82"/>
    <mergeCell ref="K79:K82"/>
    <mergeCell ref="B79:D79"/>
    <mergeCell ref="B80:D80"/>
    <mergeCell ref="B81:D81"/>
    <mergeCell ref="B7:K7"/>
    <mergeCell ref="B14:K14"/>
    <mergeCell ref="B21:K21"/>
    <mergeCell ref="B28:K28"/>
    <mergeCell ref="B35:K35"/>
    <mergeCell ref="B42:K42"/>
    <mergeCell ref="B49:K49"/>
    <mergeCell ref="B56:K56"/>
    <mergeCell ref="B63:K63"/>
    <mergeCell ref="B10:D10"/>
    <mergeCell ref="B11:D11"/>
    <mergeCell ref="B12:D12"/>
    <mergeCell ref="B17:D17"/>
    <mergeCell ref="B18:D18"/>
    <mergeCell ref="B31:D31"/>
    <mergeCell ref="F30:J33"/>
    <mergeCell ref="B52:D52"/>
    <mergeCell ref="B53:D53"/>
    <mergeCell ref="B54:D54"/>
    <mergeCell ref="B51:D51"/>
    <mergeCell ref="F51:J54"/>
    <mergeCell ref="P86:P89"/>
    <mergeCell ref="P93:P96"/>
    <mergeCell ref="P100:P103"/>
    <mergeCell ref="P107:P110"/>
    <mergeCell ref="P114:P117"/>
    <mergeCell ref="B114:D114"/>
    <mergeCell ref="F114:J117"/>
    <mergeCell ref="K114:K117"/>
    <mergeCell ref="B108:D108"/>
    <mergeCell ref="B115:D115"/>
    <mergeCell ref="B116:D116"/>
    <mergeCell ref="B86:D86"/>
    <mergeCell ref="F86:J89"/>
    <mergeCell ref="K86:K89"/>
    <mergeCell ref="B100:D100"/>
    <mergeCell ref="B101:D101"/>
    <mergeCell ref="B102:D102"/>
    <mergeCell ref="F100:J103"/>
    <mergeCell ref="K100:K103"/>
    <mergeCell ref="F107:J110"/>
    <mergeCell ref="K107:K110"/>
    <mergeCell ref="B87:D87"/>
    <mergeCell ref="B109:D109"/>
    <mergeCell ref="B110:D110"/>
    <mergeCell ref="M142:M145"/>
    <mergeCell ref="P9:P12"/>
    <mergeCell ref="P16:P19"/>
    <mergeCell ref="P142:P145"/>
    <mergeCell ref="P135:P138"/>
    <mergeCell ref="P128:P131"/>
    <mergeCell ref="P121:P124"/>
    <mergeCell ref="P65:P68"/>
    <mergeCell ref="P72:P75"/>
    <mergeCell ref="P79:P82"/>
    <mergeCell ref="P44:P47"/>
    <mergeCell ref="P51:P54"/>
    <mergeCell ref="P58:P61"/>
    <mergeCell ref="P23:P26"/>
    <mergeCell ref="P30:P33"/>
    <mergeCell ref="P37:P40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O4:P5"/>
    <mergeCell ref="B9:D9"/>
    <mergeCell ref="M9:M12"/>
    <mergeCell ref="M135:M138"/>
    <mergeCell ref="M16:M19"/>
    <mergeCell ref="M23:M26"/>
    <mergeCell ref="M30:M33"/>
    <mergeCell ref="M37:M40"/>
    <mergeCell ref="M44:M47"/>
    <mergeCell ref="M51:M54"/>
    <mergeCell ref="M58:M61"/>
    <mergeCell ref="M65:M68"/>
    <mergeCell ref="M72:M75"/>
    <mergeCell ref="F9:J12"/>
    <mergeCell ref="K9:K12"/>
    <mergeCell ref="F16:J19"/>
    <mergeCell ref="K16:K19"/>
    <mergeCell ref="F23:J26"/>
    <mergeCell ref="K23:K26"/>
    <mergeCell ref="B19:D19"/>
    <mergeCell ref="B23:D23"/>
    <mergeCell ref="B68:D68"/>
    <mergeCell ref="B72:D72"/>
    <mergeCell ref="B70:K70"/>
    <mergeCell ref="B24:D24"/>
    <mergeCell ref="B16:D16"/>
    <mergeCell ref="K30:K33"/>
    <mergeCell ref="B26:D26"/>
    <mergeCell ref="B30:D30"/>
    <mergeCell ref="B40:D40"/>
    <mergeCell ref="B44:D44"/>
    <mergeCell ref="F37:J40"/>
    <mergeCell ref="K37:K40"/>
    <mergeCell ref="F44:J47"/>
    <mergeCell ref="K44:K47"/>
    <mergeCell ref="B45:D45"/>
    <mergeCell ref="B37:D37"/>
    <mergeCell ref="B38:D38"/>
    <mergeCell ref="B39:D39"/>
    <mergeCell ref="B46:D46"/>
    <mergeCell ref="B47:D47"/>
    <mergeCell ref="B32:D32"/>
    <mergeCell ref="B33:D33"/>
    <mergeCell ref="B25:D25"/>
    <mergeCell ref="B89:D89"/>
    <mergeCell ref="B93:D93"/>
    <mergeCell ref="F93:J96"/>
    <mergeCell ref="K93:K96"/>
    <mergeCell ref="B103:D103"/>
    <mergeCell ref="B107:D107"/>
    <mergeCell ref="B94:D94"/>
    <mergeCell ref="K51:K54"/>
    <mergeCell ref="B61:D61"/>
    <mergeCell ref="B65:D65"/>
    <mergeCell ref="B66:D66"/>
    <mergeCell ref="B58:D58"/>
    <mergeCell ref="B59:D59"/>
    <mergeCell ref="B60:D60"/>
    <mergeCell ref="B73:D73"/>
    <mergeCell ref="F58:J61"/>
    <mergeCell ref="K58:K61"/>
    <mergeCell ref="F65:J68"/>
    <mergeCell ref="K65:K68"/>
    <mergeCell ref="F72:J75"/>
    <mergeCell ref="K72:K75"/>
    <mergeCell ref="B74:D74"/>
    <mergeCell ref="B75:D75"/>
    <mergeCell ref="B67:D67"/>
    <mergeCell ref="B5:J5"/>
    <mergeCell ref="B117:D117"/>
    <mergeCell ref="B145:D145"/>
    <mergeCell ref="B142:D142"/>
    <mergeCell ref="B143:D143"/>
    <mergeCell ref="B144:D144"/>
    <mergeCell ref="F142:J145"/>
    <mergeCell ref="K142:K145"/>
    <mergeCell ref="J2:J3"/>
    <mergeCell ref="K2:K3"/>
    <mergeCell ref="B136:D136"/>
    <mergeCell ref="B137:D137"/>
    <mergeCell ref="B138:D138"/>
    <mergeCell ref="B130:D130"/>
    <mergeCell ref="B131:D131"/>
    <mergeCell ref="B135:D135"/>
    <mergeCell ref="F135:J138"/>
    <mergeCell ref="K135:K138"/>
    <mergeCell ref="B124:D124"/>
    <mergeCell ref="B128:D128"/>
    <mergeCell ref="B129:D129"/>
    <mergeCell ref="B95:D95"/>
    <mergeCell ref="B96:D96"/>
    <mergeCell ref="B88:D88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F9:J12">
    <cfRule type="cellIs" dxfId="64" priority="85" operator="equal">
      <formula>"Bonne réponse"</formula>
    </cfRule>
  </conditionalFormatting>
  <conditionalFormatting sqref="F16:J19">
    <cfRule type="cellIs" dxfId="63" priority="84" operator="equal">
      <formula>"Bonne réponse"</formula>
    </cfRule>
  </conditionalFormatting>
  <conditionalFormatting sqref="F23:J26">
    <cfRule type="cellIs" dxfId="62" priority="83" operator="equal">
      <formula>"Bonne réponse"</formula>
    </cfRule>
  </conditionalFormatting>
  <conditionalFormatting sqref="F30:J33">
    <cfRule type="cellIs" dxfId="61" priority="82" operator="equal">
      <formula>"Bonne réponse"</formula>
    </cfRule>
  </conditionalFormatting>
  <conditionalFormatting sqref="F37:J40">
    <cfRule type="cellIs" dxfId="60" priority="81" operator="equal">
      <formula>"Bonne réponse"</formula>
    </cfRule>
  </conditionalFormatting>
  <conditionalFormatting sqref="F44:J47">
    <cfRule type="cellIs" dxfId="59" priority="80" operator="equal">
      <formula>"Bonne réponse"</formula>
    </cfRule>
  </conditionalFormatting>
  <conditionalFormatting sqref="F51:J54">
    <cfRule type="cellIs" dxfId="58" priority="79" operator="equal">
      <formula>"Bonne réponse"</formula>
    </cfRule>
  </conditionalFormatting>
  <conditionalFormatting sqref="F58:J61">
    <cfRule type="cellIs" dxfId="57" priority="78" operator="equal">
      <formula>"Bonne réponse"</formula>
    </cfRule>
  </conditionalFormatting>
  <conditionalFormatting sqref="F65:J68">
    <cfRule type="cellIs" dxfId="56" priority="77" operator="equal">
      <formula>"Bonne réponse"</formula>
    </cfRule>
  </conditionalFormatting>
  <conditionalFormatting sqref="F72:J75">
    <cfRule type="cellIs" dxfId="55" priority="76" operator="equal">
      <formula>"Bonne réponse"</formula>
    </cfRule>
  </conditionalFormatting>
  <conditionalFormatting sqref="F79:J82">
    <cfRule type="cellIs" dxfId="54" priority="75" operator="equal">
      <formula>"Bonne réponse"</formula>
    </cfRule>
  </conditionalFormatting>
  <conditionalFormatting sqref="F121:J124">
    <cfRule type="cellIs" dxfId="53" priority="69" operator="equal">
      <formula>"Bonne réponse"</formula>
    </cfRule>
  </conditionalFormatting>
  <conditionalFormatting sqref="F128:J131">
    <cfRule type="cellIs" dxfId="52" priority="68" operator="equal">
      <formula>"Bonne réponse"</formula>
    </cfRule>
  </conditionalFormatting>
  <conditionalFormatting sqref="F135:J138">
    <cfRule type="cellIs" dxfId="51" priority="67" operator="equal">
      <formula>"Bonne réponse"</formula>
    </cfRule>
  </conditionalFormatting>
  <conditionalFormatting sqref="F142:J145">
    <cfRule type="cellIs" dxfId="50" priority="66" operator="equal">
      <formula>"Bonne réponse"</formula>
    </cfRule>
  </conditionalFormatting>
  <conditionalFormatting sqref="F86:J89">
    <cfRule type="cellIs" dxfId="49" priority="60" operator="equal">
      <formula>"Bonne réponse"</formula>
    </cfRule>
  </conditionalFormatting>
  <conditionalFormatting sqref="F93:J96">
    <cfRule type="cellIs" dxfId="48" priority="59" operator="equal">
      <formula>"Bonne réponse"</formula>
    </cfRule>
  </conditionalFormatting>
  <conditionalFormatting sqref="F100:J103">
    <cfRule type="cellIs" dxfId="47" priority="58" operator="equal">
      <formula>"Bonne réponse"</formula>
    </cfRule>
  </conditionalFormatting>
  <conditionalFormatting sqref="F107:J110">
    <cfRule type="cellIs" dxfId="46" priority="57" operator="equal">
      <formula>"Bonne réponse"</formula>
    </cfRule>
  </conditionalFormatting>
  <conditionalFormatting sqref="F114:J117">
    <cfRule type="cellIs" dxfId="45" priority="56" operator="equal">
      <formula>"Bonne réponse"</formula>
    </cfRule>
  </conditionalFormatting>
  <conditionalFormatting sqref="F149:J152">
    <cfRule type="cellIs" dxfId="44" priority="45" operator="equal">
      <formula>"Bonne réponse"</formula>
    </cfRule>
  </conditionalFormatting>
  <conditionalFormatting sqref="F156:J159">
    <cfRule type="cellIs" dxfId="43" priority="44" operator="equal">
      <formula>"Bonne réponse"</formula>
    </cfRule>
  </conditionalFormatting>
  <conditionalFormatting sqref="F163:J166">
    <cfRule type="cellIs" dxfId="42" priority="43" operator="equal">
      <formula>"Bonne réponse"</formula>
    </cfRule>
  </conditionalFormatting>
  <conditionalFormatting sqref="F170:J173">
    <cfRule type="cellIs" dxfId="41" priority="42" operator="equal">
      <formula>"Bonne réponse"</formula>
    </cfRule>
  </conditionalFormatting>
  <conditionalFormatting sqref="F177:J180">
    <cfRule type="cellIs" dxfId="40" priority="41" operator="equal">
      <formula>"Bonne réponse"</formula>
    </cfRule>
  </conditionalFormatting>
  <conditionalFormatting sqref="F184:J187">
    <cfRule type="cellIs" dxfId="39" priority="40" operator="equal">
      <formula>"Bonne réponse"</formula>
    </cfRule>
  </conditionalFormatting>
  <conditionalFormatting sqref="F191:J194">
    <cfRule type="cellIs" dxfId="38" priority="39" operator="equal">
      <formula>"Bonne réponse"</formula>
    </cfRule>
  </conditionalFormatting>
  <conditionalFormatting sqref="F198:J201">
    <cfRule type="cellIs" dxfId="37" priority="38" operator="equal">
      <formula>"Bonne réponse"</formula>
    </cfRule>
  </conditionalFormatting>
  <conditionalFormatting sqref="F205:J208">
    <cfRule type="cellIs" dxfId="36" priority="37" operator="equal">
      <formula>"Bonne réponse"</formula>
    </cfRule>
  </conditionalFormatting>
  <conditionalFormatting sqref="F212:J215">
    <cfRule type="cellIs" dxfId="35" priority="36" operator="equal">
      <formula>"Bonne réponse"</formula>
    </cfRule>
  </conditionalFormatting>
  <conditionalFormatting sqref="B7:K7">
    <cfRule type="cellIs" dxfId="34" priority="35" operator="equal">
      <formula>"Bonne réponse"</formula>
    </cfRule>
  </conditionalFormatting>
  <conditionalFormatting sqref="B9:D12">
    <cfRule type="cellIs" dxfId="33" priority="34" operator="equal">
      <formula>"Bonne réponse"</formula>
    </cfRule>
  </conditionalFormatting>
  <conditionalFormatting sqref="B14:K14">
    <cfRule type="cellIs" dxfId="32" priority="33" operator="equal">
      <formula>"Bonne réponse"</formula>
    </cfRule>
  </conditionalFormatting>
  <conditionalFormatting sqref="B16:D19">
    <cfRule type="cellIs" dxfId="31" priority="32" operator="equal">
      <formula>"Bonne réponse"</formula>
    </cfRule>
  </conditionalFormatting>
  <conditionalFormatting sqref="B21:K21">
    <cfRule type="cellIs" dxfId="30" priority="31" operator="equal">
      <formula>"Bonne réponse"</formula>
    </cfRule>
  </conditionalFormatting>
  <conditionalFormatting sqref="B23:D26">
    <cfRule type="cellIs" dxfId="29" priority="30" operator="equal">
      <formula>"Bonne réponse"</formula>
    </cfRule>
  </conditionalFormatting>
  <conditionalFormatting sqref="B28:K28">
    <cfRule type="cellIs" dxfId="28" priority="29" operator="equal">
      <formula>"Bonne réponse"</formula>
    </cfRule>
  </conditionalFormatting>
  <conditionalFormatting sqref="B30:D33">
    <cfRule type="cellIs" dxfId="27" priority="28" operator="equal">
      <formula>"Bonne réponse"</formula>
    </cfRule>
  </conditionalFormatting>
  <conditionalFormatting sqref="B35:K35">
    <cfRule type="cellIs" dxfId="26" priority="27" operator="equal">
      <formula>"Bonne réponse"</formula>
    </cfRule>
  </conditionalFormatting>
  <conditionalFormatting sqref="B37:D40">
    <cfRule type="cellIs" dxfId="25" priority="26" operator="equal">
      <formula>"Bonne réponse"</formula>
    </cfRule>
  </conditionalFormatting>
  <conditionalFormatting sqref="B42:K42">
    <cfRule type="cellIs" dxfId="24" priority="25" operator="equal">
      <formula>"Bonne réponse"</formula>
    </cfRule>
  </conditionalFormatting>
  <conditionalFormatting sqref="B44:D47">
    <cfRule type="cellIs" dxfId="23" priority="24" operator="equal">
      <formula>"Bonne réponse"</formula>
    </cfRule>
  </conditionalFormatting>
  <conditionalFormatting sqref="B49:K49">
    <cfRule type="cellIs" dxfId="22" priority="23" operator="equal">
      <formula>"Bonne réponse"</formula>
    </cfRule>
  </conditionalFormatting>
  <conditionalFormatting sqref="B51:D54">
    <cfRule type="cellIs" dxfId="21" priority="22" operator="equal">
      <formula>"Bonne réponse"</formula>
    </cfRule>
  </conditionalFormatting>
  <conditionalFormatting sqref="B56:K56">
    <cfRule type="cellIs" dxfId="20" priority="21" operator="equal">
      <formula>"Bonne réponse"</formula>
    </cfRule>
  </conditionalFormatting>
  <conditionalFormatting sqref="B58:D61">
    <cfRule type="cellIs" dxfId="19" priority="20" operator="equal">
      <formula>"Bonne réponse"</formula>
    </cfRule>
  </conditionalFormatting>
  <conditionalFormatting sqref="B63:K63">
    <cfRule type="cellIs" dxfId="18" priority="19" operator="equal">
      <formula>"Bonne réponse"</formula>
    </cfRule>
  </conditionalFormatting>
  <conditionalFormatting sqref="B65:D68">
    <cfRule type="cellIs" dxfId="17" priority="18" operator="equal">
      <formula>"Bonne réponse"</formula>
    </cfRule>
  </conditionalFormatting>
  <conditionalFormatting sqref="B70:K70">
    <cfRule type="cellIs" dxfId="16" priority="17" operator="equal">
      <formula>"Bonne réponse"</formula>
    </cfRule>
  </conditionalFormatting>
  <conditionalFormatting sqref="B72:D75">
    <cfRule type="cellIs" dxfId="15" priority="16" operator="equal">
      <formula>"Bonne réponse"</formula>
    </cfRule>
  </conditionalFormatting>
  <conditionalFormatting sqref="B77:K77">
    <cfRule type="cellIs" dxfId="14" priority="15" operator="equal">
      <formula>"Bonne réponse"</formula>
    </cfRule>
  </conditionalFormatting>
  <conditionalFormatting sqref="B79:D82">
    <cfRule type="cellIs" dxfId="13" priority="14" operator="equal">
      <formula>"Bonne réponse"</formula>
    </cfRule>
  </conditionalFormatting>
  <conditionalFormatting sqref="B84:K84">
    <cfRule type="cellIs" dxfId="12" priority="13" operator="equal">
      <formula>"Bonne réponse"</formula>
    </cfRule>
  </conditionalFormatting>
  <conditionalFormatting sqref="B91:K91">
    <cfRule type="cellIs" dxfId="11" priority="12" operator="equal">
      <formula>"Bonne réponse"</formula>
    </cfRule>
  </conditionalFormatting>
  <conditionalFormatting sqref="B98:K98">
    <cfRule type="cellIs" dxfId="10" priority="11" operator="equal">
      <formula>"Bonne réponse"</formula>
    </cfRule>
  </conditionalFormatting>
  <conditionalFormatting sqref="B105:K105">
    <cfRule type="cellIs" dxfId="9" priority="10" operator="equal">
      <formula>"Bonne réponse"</formula>
    </cfRule>
  </conditionalFormatting>
  <conditionalFormatting sqref="B112:K112">
    <cfRule type="cellIs" dxfId="8" priority="9" operator="equal">
      <formula>"Bonne réponse"</formula>
    </cfRule>
  </conditionalFormatting>
  <conditionalFormatting sqref="B119:K119">
    <cfRule type="cellIs" dxfId="7" priority="8" operator="equal">
      <formula>"Bonne réponse"</formula>
    </cfRule>
  </conditionalFormatting>
  <conditionalFormatting sqref="B121:D124">
    <cfRule type="cellIs" dxfId="6" priority="7" operator="equal">
      <formula>"Bonne réponse"</formula>
    </cfRule>
  </conditionalFormatting>
  <conditionalFormatting sqref="B126:K126">
    <cfRule type="cellIs" dxfId="5" priority="6" operator="equal">
      <formula>"Bonne réponse"</formula>
    </cfRule>
  </conditionalFormatting>
  <conditionalFormatting sqref="B128:D131">
    <cfRule type="cellIs" dxfId="4" priority="5" operator="equal">
      <formula>"Bonne réponse"</formula>
    </cfRule>
  </conditionalFormatting>
  <conditionalFormatting sqref="B133:K133">
    <cfRule type="cellIs" dxfId="3" priority="4" operator="equal">
      <formula>"Bonne réponse"</formula>
    </cfRule>
  </conditionalFormatting>
  <conditionalFormatting sqref="B135:D138">
    <cfRule type="cellIs" dxfId="2" priority="3" operator="equal">
      <formula>"Bonne réponse"</formula>
    </cfRule>
  </conditionalFormatting>
  <conditionalFormatting sqref="B140:K140">
    <cfRule type="cellIs" dxfId="1" priority="2" operator="equal">
      <formula>"Bonne réponse"</formula>
    </cfRule>
  </conditionalFormatting>
  <conditionalFormatting sqref="B142:D14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9" t="s">
        <v>5</v>
      </c>
      <c r="B1" s="8" t="s">
        <v>2</v>
      </c>
      <c r="C1" s="8"/>
    </row>
    <row r="2" spans="1:3" ht="86.1" customHeight="1" x14ac:dyDescent="0.3">
      <c r="A2" s="8" t="s">
        <v>6</v>
      </c>
      <c r="B2" s="8" t="s">
        <v>3</v>
      </c>
    </row>
    <row r="3" spans="1:3" ht="86.1" customHeight="1" x14ac:dyDescent="0.3">
      <c r="A3" s="8" t="s">
        <v>7</v>
      </c>
      <c r="B3" s="8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Sol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2021-10-04T11:37:08Z</dcterms:modified>
</cp:coreProperties>
</file>