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E:\Formation Juges\Formation_juges_JL\Questionnaires Libres 2026\"/>
    </mc:Choice>
  </mc:AlternateContent>
  <xr:revisionPtr revIDLastSave="0" documentId="13_ncr:1_{498E50EA-A164-419F-BC78-DA765B056220}" xr6:coauthVersionLast="47" xr6:coauthVersionMax="47" xr10:uidLastSave="{00000000-0000-0000-0000-000000000000}"/>
  <workbookProtection workbookAlgorithmName="SHA-512" workbookHashValue="NyChFYCDod42G5DeWJPDAdRPTsfCXHebGTB2dPCPR87Wzb6FLU9pZEorqWQ155KJxl+REK2R9SicyrcWxkHcxQ==" workbookSaltValue="w/V+FKVad3yT3i/VwyFHnw==" workbookSpinCount="100000" lockStructure="1"/>
  <bookViews>
    <workbookView showHorizontalScroll="0" showSheetTabs="0" xWindow="44880" yWindow="-120" windowWidth="29040" windowHeight="15720" xr2:uid="{00000000-000D-0000-FFFF-FFFF00000000}"/>
  </bookViews>
  <sheets>
    <sheet name="Généralités" sheetId="1" r:id="rId1"/>
    <sheet name="Images" sheetId="6" state="hidden" r:id="rId2"/>
  </sheets>
  <definedNames>
    <definedName name="IMGS1">Images!$C$1</definedName>
    <definedName name="IMGS2">Images!$C$2</definedName>
    <definedName name="IMGS3">Images!$C$3</definedName>
    <definedName name="Photo10G">INDIRECT(Généralités!$K$72)</definedName>
    <definedName name="Photo11G">INDIRECT(Généralités!$K$79)</definedName>
    <definedName name="Photo12G">INDIRECT(Généralités!$K$86)</definedName>
    <definedName name="Photo13G">INDIRECT(Généralités!$K$93)</definedName>
    <definedName name="Photo14G">INDIRECT(Généralités!$K$100)</definedName>
    <definedName name="Photo15G">INDIRECT(Généralités!$K$107)</definedName>
    <definedName name="Photo16G">INDIRECT(Généralités!$K$114)</definedName>
    <definedName name="Photo17G">INDIRECT(Généralités!$K$121)</definedName>
    <definedName name="Photo18G">INDIRECT(Généralités!$K$128)</definedName>
    <definedName name="Photo19G">INDIRECT(Généralités!$K$135)</definedName>
    <definedName name="Photo1G">INDIRECT(Généralités!$K$9)</definedName>
    <definedName name="Photo20G">INDIRECT(Généralités!$K$142)</definedName>
    <definedName name="Photo21G">INDIRECT(Généralités!$K$149)</definedName>
    <definedName name="Photo22G">INDIRECT(Généralités!$K$156)</definedName>
    <definedName name="Photo23G">INDIRECT(Généralités!$K$163)</definedName>
    <definedName name="Photo24G">INDIRECT(Généralités!$K$170)</definedName>
    <definedName name="Photo25G">INDIRECT(Généralités!$K$177)</definedName>
    <definedName name="Photo26G">INDIRECT(Généralités!$K$184)</definedName>
    <definedName name="Photo27G">INDIRECT(Généralités!$K$191)</definedName>
    <definedName name="Photo28G">INDIRECT(Généralités!$K$198)</definedName>
    <definedName name="Photo29G">INDIRECT(Généralités!$K$205)</definedName>
    <definedName name="Photo2G">INDIRECT(Généralités!$K$16)</definedName>
    <definedName name="Photo30G">INDIRECT(Généralités!$K$212)</definedName>
    <definedName name="Photo3G">INDIRECT(Généralités!$K$23)</definedName>
    <definedName name="Photo4G">INDIRECT(Généralités!$K$30)</definedName>
    <definedName name="Photo5G">INDIRECT(Généralités!$K$37)</definedName>
    <definedName name="Photo6G">INDIRECT(Généralités!$K$44)</definedName>
    <definedName name="Photo7G">INDIRECT(Généralités!$K$51)</definedName>
    <definedName name="Photo8G">INDIRECT(Généralités!$K$58)</definedName>
    <definedName name="Photo9G">INDIRECT(Généralités!$K$65)</definedName>
    <definedName name="Tableau">Images!$A$1:$C$3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215" i="1" l="1"/>
  <c r="N214" i="1"/>
  <c r="N213" i="1"/>
  <c r="N212" i="1"/>
  <c r="M212" i="1"/>
  <c r="F212" i="1" s="1"/>
  <c r="P210" i="1"/>
  <c r="O210" i="1"/>
  <c r="N208" i="1"/>
  <c r="N207" i="1"/>
  <c r="N206" i="1"/>
  <c r="N205" i="1"/>
  <c r="M205" i="1"/>
  <c r="K205" i="1" s="1"/>
  <c r="P203" i="1"/>
  <c r="O203" i="1"/>
  <c r="N201" i="1"/>
  <c r="N200" i="1"/>
  <c r="N199" i="1"/>
  <c r="N198" i="1"/>
  <c r="P196" i="1"/>
  <c r="O196" i="1"/>
  <c r="N194" i="1"/>
  <c r="N193" i="1"/>
  <c r="N192" i="1"/>
  <c r="N191" i="1"/>
  <c r="P189" i="1"/>
  <c r="O189" i="1"/>
  <c r="N187" i="1"/>
  <c r="N186" i="1"/>
  <c r="N185" i="1"/>
  <c r="N184" i="1"/>
  <c r="M184" i="1" s="1"/>
  <c r="P182" i="1"/>
  <c r="O182" i="1"/>
  <c r="N180" i="1"/>
  <c r="N179" i="1"/>
  <c r="N178" i="1"/>
  <c r="N177" i="1"/>
  <c r="P175" i="1"/>
  <c r="O175" i="1"/>
  <c r="N173" i="1"/>
  <c r="M170" i="1" s="1"/>
  <c r="N172" i="1"/>
  <c r="N171" i="1"/>
  <c r="N170" i="1"/>
  <c r="P168" i="1"/>
  <c r="O168" i="1"/>
  <c r="N166" i="1"/>
  <c r="N165" i="1"/>
  <c r="N164" i="1"/>
  <c r="N163" i="1"/>
  <c r="P161" i="1"/>
  <c r="O161" i="1"/>
  <c r="N159" i="1"/>
  <c r="N158" i="1"/>
  <c r="N157" i="1"/>
  <c r="N156" i="1"/>
  <c r="P154" i="1"/>
  <c r="O154" i="1"/>
  <c r="N152" i="1"/>
  <c r="N151" i="1"/>
  <c r="N150" i="1"/>
  <c r="N149" i="1"/>
  <c r="M149" i="1"/>
  <c r="K149" i="1" s="1"/>
  <c r="P147" i="1"/>
  <c r="O147" i="1"/>
  <c r="M198" i="1" l="1"/>
  <c r="F198" i="1" s="1"/>
  <c r="M163" i="1"/>
  <c r="K163" i="1" s="1"/>
  <c r="M156" i="1"/>
  <c r="K156" i="1" s="1"/>
  <c r="M191" i="1"/>
  <c r="K212" i="1"/>
  <c r="F205" i="1"/>
  <c r="K184" i="1"/>
  <c r="F184" i="1"/>
  <c r="M177" i="1"/>
  <c r="F177" i="1" s="1"/>
  <c r="K170" i="1"/>
  <c r="F170" i="1"/>
  <c r="F149" i="1"/>
  <c r="N145" i="1"/>
  <c r="N144" i="1"/>
  <c r="N143" i="1"/>
  <c r="N142" i="1"/>
  <c r="M142" i="1" s="1"/>
  <c r="F142" i="1" s="1"/>
  <c r="F163" i="1" l="1"/>
  <c r="F156" i="1"/>
  <c r="K191" i="1"/>
  <c r="F191" i="1"/>
  <c r="K177" i="1"/>
  <c r="N138" i="1" l="1"/>
  <c r="N137" i="1"/>
  <c r="N136" i="1"/>
  <c r="N135" i="1"/>
  <c r="N131" i="1"/>
  <c r="N130" i="1"/>
  <c r="N129" i="1"/>
  <c r="N128" i="1"/>
  <c r="N124" i="1"/>
  <c r="N123" i="1"/>
  <c r="N122" i="1"/>
  <c r="N121" i="1"/>
  <c r="N117" i="1"/>
  <c r="N116" i="1"/>
  <c r="N115" i="1"/>
  <c r="N114" i="1"/>
  <c r="N110" i="1"/>
  <c r="N109" i="1"/>
  <c r="N108" i="1"/>
  <c r="N107" i="1"/>
  <c r="N103" i="1"/>
  <c r="N102" i="1"/>
  <c r="N101" i="1"/>
  <c r="N100" i="1"/>
  <c r="N96" i="1"/>
  <c r="N95" i="1"/>
  <c r="N94" i="1"/>
  <c r="N93" i="1"/>
  <c r="N89" i="1"/>
  <c r="N88" i="1"/>
  <c r="N87" i="1"/>
  <c r="N86" i="1"/>
  <c r="N82" i="1"/>
  <c r="N81" i="1"/>
  <c r="N80" i="1"/>
  <c r="N79" i="1"/>
  <c r="N75" i="1"/>
  <c r="N74" i="1"/>
  <c r="N73" i="1"/>
  <c r="N72" i="1"/>
  <c r="N68" i="1"/>
  <c r="N67" i="1"/>
  <c r="N66" i="1"/>
  <c r="N65" i="1"/>
  <c r="N61" i="1"/>
  <c r="N60" i="1"/>
  <c r="N59" i="1"/>
  <c r="N58" i="1"/>
  <c r="N54" i="1"/>
  <c r="N53" i="1"/>
  <c r="N52" i="1"/>
  <c r="N51" i="1"/>
  <c r="N47" i="1"/>
  <c r="N46" i="1"/>
  <c r="N45" i="1"/>
  <c r="N44" i="1"/>
  <c r="N40" i="1"/>
  <c r="N39" i="1"/>
  <c r="N38" i="1"/>
  <c r="N37" i="1"/>
  <c r="N33" i="1"/>
  <c r="N32" i="1"/>
  <c r="N31" i="1"/>
  <c r="N30" i="1"/>
  <c r="N26" i="1"/>
  <c r="N25" i="1"/>
  <c r="N24" i="1"/>
  <c r="N23" i="1"/>
  <c r="N19" i="1"/>
  <c r="N18" i="1"/>
  <c r="N17" i="1"/>
  <c r="N16" i="1"/>
  <c r="N10" i="1"/>
  <c r="N11" i="1"/>
  <c r="N12" i="1"/>
  <c r="N9" i="1"/>
  <c r="M9" i="1" l="1"/>
  <c r="M135" i="1"/>
  <c r="K135" i="1" s="1"/>
  <c r="M51" i="1"/>
  <c r="F51" i="1" s="1"/>
  <c r="M58" i="1"/>
  <c r="F58" i="1" s="1"/>
  <c r="M72" i="1"/>
  <c r="F72" i="1" s="1"/>
  <c r="M93" i="1"/>
  <c r="F93" i="1" s="1"/>
  <c r="M114" i="1"/>
  <c r="F114" i="1" s="1"/>
  <c r="M121" i="1"/>
  <c r="F121" i="1" s="1"/>
  <c r="M107" i="1"/>
  <c r="K107" i="1" s="1"/>
  <c r="M100" i="1"/>
  <c r="K100" i="1" s="1"/>
  <c r="M79" i="1"/>
  <c r="F79" i="1" s="1"/>
  <c r="M65" i="1"/>
  <c r="K65" i="1" s="1"/>
  <c r="M44" i="1"/>
  <c r="K44" i="1" s="1"/>
  <c r="M30" i="1"/>
  <c r="K30" i="1" s="1"/>
  <c r="M128" i="1"/>
  <c r="K128" i="1" s="1"/>
  <c r="M86" i="1"/>
  <c r="F86" i="1" s="1"/>
  <c r="M16" i="1"/>
  <c r="M37" i="1"/>
  <c r="K37" i="1" s="1"/>
  <c r="M23" i="1"/>
  <c r="F23" i="1" s="1"/>
  <c r="F9" i="1"/>
  <c r="K9" i="1"/>
  <c r="P140" i="1"/>
  <c r="O140" i="1"/>
  <c r="P133" i="1"/>
  <c r="O133" i="1"/>
  <c r="P126" i="1"/>
  <c r="O126" i="1"/>
  <c r="P119" i="1"/>
  <c r="O119" i="1"/>
  <c r="P112" i="1"/>
  <c r="O112" i="1"/>
  <c r="P105" i="1"/>
  <c r="O105" i="1"/>
  <c r="P98" i="1"/>
  <c r="O98" i="1"/>
  <c r="P91" i="1"/>
  <c r="O91" i="1"/>
  <c r="P84" i="1"/>
  <c r="O84" i="1"/>
  <c r="P77" i="1"/>
  <c r="O77" i="1"/>
  <c r="P70" i="1"/>
  <c r="O70" i="1"/>
  <c r="P63" i="1"/>
  <c r="O63" i="1"/>
  <c r="P56" i="1"/>
  <c r="O56" i="1"/>
  <c r="P49" i="1"/>
  <c r="O49" i="1"/>
  <c r="P42" i="1"/>
  <c r="O42" i="1"/>
  <c r="P35" i="1"/>
  <c r="O35" i="1"/>
  <c r="P28" i="1"/>
  <c r="O28" i="1"/>
  <c r="P21" i="1"/>
  <c r="O21" i="1"/>
  <c r="P14" i="1"/>
  <c r="O14" i="1"/>
  <c r="F30" i="1" l="1"/>
  <c r="F128" i="1"/>
  <c r="F100" i="1"/>
  <c r="F44" i="1"/>
  <c r="K51" i="1"/>
  <c r="K58" i="1"/>
  <c r="K114" i="1"/>
  <c r="F107" i="1"/>
  <c r="K93" i="1"/>
  <c r="K79" i="1"/>
  <c r="K72" i="1"/>
  <c r="K16" i="1"/>
  <c r="K2" i="1"/>
  <c r="F16" i="1"/>
  <c r="F135" i="1"/>
  <c r="K142" i="1"/>
  <c r="K121" i="1"/>
  <c r="F65" i="1"/>
  <c r="K86" i="1"/>
  <c r="F37" i="1"/>
  <c r="K23" i="1"/>
</calcChain>
</file>

<file path=xl/sharedStrings.xml><?xml version="1.0" encoding="utf-8"?>
<sst xmlns="http://schemas.openxmlformats.org/spreadsheetml/2006/main" count="223" uniqueCount="176">
  <si>
    <t>A</t>
  </si>
  <si>
    <t xml:space="preserve"> Réponses et Explications</t>
  </si>
  <si>
    <t>IMGS1</t>
  </si>
  <si>
    <t>IMGS2</t>
  </si>
  <si>
    <t>IMGS3</t>
  </si>
  <si>
    <t>V</t>
  </si>
  <si>
    <t>F</t>
  </si>
  <si>
    <t>R</t>
  </si>
  <si>
    <t>RÉSULTAT</t>
  </si>
  <si>
    <t>Généralités</t>
  </si>
  <si>
    <t>Masquer les colonnes M à P</t>
  </si>
  <si>
    <t>Dans la colonne A, mettre un X dans la case correspondant à votre réponse (une seule réponse par question)</t>
  </si>
  <si>
    <t>Exercice juge Libre</t>
  </si>
  <si>
    <t>Addition des valeurs de difficulté, des exigences de composition et des valeurs de liaisons</t>
  </si>
  <si>
    <t xml:space="preserve">Addition des valeurs de difficulté, des exigences de composition </t>
  </si>
  <si>
    <t>Addition des valeurs de difficulté et des valeurs de liaisons</t>
  </si>
  <si>
    <t>Addition des valeurs de difficulté, des exigences de composition et des bonifications FSCF</t>
  </si>
  <si>
    <t>X</t>
  </si>
  <si>
    <t>Note D en Barres asymétriques, Poutre &amp; Sol :                                        Addition des Valeurs de Difficulté, des Exigences de Composition et des Valeurs de Liaison.</t>
  </si>
  <si>
    <t>Sept éléments dont la valeur de difficulté est la plus élévée sont comptabilisés, sortie comprise</t>
  </si>
  <si>
    <t>Huit éléments dont la valeur de difficulté est la plus élévée sont comptabilisés, sortie comprise</t>
  </si>
  <si>
    <t>Huit éléments  sont comptabilisés dans l'ordre chronologique, sortie comprise</t>
  </si>
  <si>
    <t>Huit éléments dont la valeur de difficulté est la plus élévée sont comptabilisés, sortie non comprise</t>
  </si>
  <si>
    <t>Huit éléments dont la valeur de difficulté est la plus élévée sont comptabilisés, sortie comprise.</t>
  </si>
  <si>
    <t>Combien comptabilisez-vous de VD en Barres, Poutre &amp; Sol ?</t>
  </si>
  <si>
    <t>L'appel se fait 2 pieds, l'appui est libre</t>
  </si>
  <si>
    <t xml:space="preserve"> Quel critère est nécessaire pour reconnaître une valeur de difficulté :</t>
  </si>
  <si>
    <t>Pour recevoir la VD, l'élément doit être exécuté avec un maximum de 0,50 Pt de faute</t>
  </si>
  <si>
    <t>Pour recevoir la VD, l'élément doit être exécuté avec un maximum de 0,30 Pt de faute</t>
  </si>
  <si>
    <t>Pour recevoir la VD, l'élément doit être exécuté sans être suivi de chute</t>
  </si>
  <si>
    <t>Pour recevoir la VD, l'élément doit être exécuté selon la description de la position du corps faite dans le tableau des éléments</t>
  </si>
  <si>
    <t xml:space="preserve"> Quel critère est nécessaire pour dire qu'un élément est différent :</t>
  </si>
  <si>
    <r>
      <t xml:space="preserve">Les éléments sont considérés comme </t>
    </r>
    <r>
      <rPr>
        <b/>
        <sz val="16"/>
        <color theme="1"/>
        <rFont val="Calibri"/>
        <family val="2"/>
        <scheme val="minor"/>
      </rPr>
      <t>identiques</t>
    </r>
    <r>
      <rPr>
        <sz val="16"/>
        <color theme="1"/>
        <rFont val="Calibri"/>
        <family val="2"/>
        <scheme val="minor"/>
      </rPr>
      <t xml:space="preserve"> s'ils sont répertoriés sous des numéros </t>
    </r>
    <r>
      <rPr>
        <b/>
        <sz val="16"/>
        <color theme="1"/>
        <rFont val="Calibri"/>
        <family val="2"/>
        <scheme val="minor"/>
      </rPr>
      <t>différents</t>
    </r>
    <r>
      <rPr>
        <sz val="16"/>
        <color theme="1"/>
        <rFont val="Calibri"/>
        <family val="2"/>
        <scheme val="minor"/>
      </rPr>
      <t xml:space="preserve"> dans le tableau des difficultés </t>
    </r>
  </si>
  <si>
    <r>
      <t xml:space="preserve">Les éléments sont considérés comme </t>
    </r>
    <r>
      <rPr>
        <b/>
        <sz val="16"/>
        <color theme="1"/>
        <rFont val="Calibri"/>
        <family val="2"/>
        <scheme val="minor"/>
      </rPr>
      <t>différents</t>
    </r>
    <r>
      <rPr>
        <sz val="16"/>
        <color theme="1"/>
        <rFont val="Calibri"/>
        <family val="2"/>
        <scheme val="minor"/>
      </rPr>
      <t xml:space="preserve"> s'ils sont répertoriés sous des numéros </t>
    </r>
    <r>
      <rPr>
        <b/>
        <sz val="16"/>
        <color theme="1"/>
        <rFont val="Calibri"/>
        <family val="2"/>
        <scheme val="minor"/>
      </rPr>
      <t>identiques</t>
    </r>
    <r>
      <rPr>
        <sz val="16"/>
        <color theme="1"/>
        <rFont val="Calibri"/>
        <family val="2"/>
        <scheme val="minor"/>
      </rPr>
      <t xml:space="preserve"> dans le tableau des difficultés </t>
    </r>
  </si>
  <si>
    <r>
      <t xml:space="preserve">Les éléments sont considérés comme </t>
    </r>
    <r>
      <rPr>
        <b/>
        <sz val="16"/>
        <color theme="1"/>
        <rFont val="Calibri"/>
        <family val="2"/>
        <scheme val="minor"/>
      </rPr>
      <t>différents</t>
    </r>
    <r>
      <rPr>
        <sz val="16"/>
        <color theme="1"/>
        <rFont val="Calibri"/>
        <family val="2"/>
        <scheme val="minor"/>
      </rPr>
      <t xml:space="preserve"> s'ils sont répertoriés sous des numéros </t>
    </r>
    <r>
      <rPr>
        <b/>
        <sz val="16"/>
        <color theme="1"/>
        <rFont val="Calibri"/>
        <family val="2"/>
        <scheme val="minor"/>
      </rPr>
      <t>différents</t>
    </r>
    <r>
      <rPr>
        <sz val="16"/>
        <color theme="1"/>
        <rFont val="Calibri"/>
        <family val="2"/>
        <scheme val="minor"/>
      </rPr>
      <t xml:space="preserve"> dans le tableau des difficultés </t>
    </r>
  </si>
  <si>
    <r>
      <t xml:space="preserve">Les éléments sont considérés comme </t>
    </r>
    <r>
      <rPr>
        <b/>
        <sz val="16"/>
        <color theme="1"/>
        <rFont val="Calibri"/>
        <family val="2"/>
        <scheme val="minor"/>
      </rPr>
      <t>différents</t>
    </r>
    <r>
      <rPr>
        <sz val="16"/>
        <color theme="1"/>
        <rFont val="Calibri"/>
        <family val="2"/>
        <scheme val="minor"/>
      </rPr>
      <t xml:space="preserve"> s'ils sont exécutés correctement ou pas</t>
    </r>
  </si>
  <si>
    <t>Si l'élément est reconnu comme un élément figurant dans le tableau des difficultés du code et qu'il est à nouveau mal exécuté</t>
  </si>
  <si>
    <t>Si l'élément est reconnu comme un autre élément figurant dans le tableau des difficultés du code le 1er élément recevra la VD</t>
  </si>
  <si>
    <t>Si l'élément est reconnu comme un autre élément figurant dans le tableau des difficultés du code le 2ème élément recevra la VD</t>
  </si>
  <si>
    <t>Si un élément qui a reçu une VD supérieure pour manque d'exigence technique est à nouveau exécuté, il sera considéré et recevra la VD</t>
  </si>
  <si>
    <t>Si un élément qui a reçu une VD inférieure pour manque d'exigence technique est à nouveau exécuté, il sera considéré comme une répétition et recevra la VD</t>
  </si>
  <si>
    <t>Si un élément qui a reçu une VD inférieure est à nouveau exécuté correctement (Pas de VD)</t>
  </si>
  <si>
    <t>La VD n'est pas accordée, BA avec reprise de barre, Poutre élément sans revenir sur les mains, Sol élément sans revenir sur les mains d'abord</t>
  </si>
  <si>
    <t>La VD n'est pas accordée, BA sans reprise de barre, Poutre élément avec chute, Sol élément arrivée sur les pieds d'abord et chute</t>
  </si>
  <si>
    <t>La VD n'est pas accordée, BA sans reprise de barre, Poutre élément sans revenir sur les pieds, Sol élément sans revenir sur les pieds d'abord. Exécuté plus tard correctement il recevra sa VD</t>
  </si>
  <si>
    <t>La VD est accordée, BA sans reprise de barre, Poutre élément sans revenir sur les pieds, Sol élément sans revenir sur les pieds d'abord</t>
  </si>
  <si>
    <t>La VD n'est pas accordée, BA élément sans reprise de barre, Poutre élément sans revenir sur les pieds, Sol élément sans revenir sur les pieds d'abord. Exécuté plus tard correctement      il recevra sa VD.</t>
  </si>
  <si>
    <t>Les éléments sont considérés comme différents s'ils sont répertoriés sous des numéros différents dans le tableau des difficultés.</t>
  </si>
  <si>
    <t>Pour recevoir la VD, l'élément doit être exécuté selon la description de la position du corps faite dans le tableau des éléments.</t>
  </si>
  <si>
    <t>Cochez la bonne définition pour retenir la VD de sortie :</t>
  </si>
  <si>
    <t>La sortie fait partie des 7 VD prises en compte sans exigence minimum de valeur</t>
  </si>
  <si>
    <t>La sortie fait partie des 8 VD prises en compte avec exigence minimum de valeur B</t>
  </si>
  <si>
    <t>La sortie fait partie des 8 VD prises en compte sans exigence minimum de valeur</t>
  </si>
  <si>
    <t>La sortie fait partie des 8 VD prises en compte avec exigence minimum de valeur C</t>
  </si>
  <si>
    <t>La sortie fait partie des 8 VD prises en compte sans exigence minimum de valeur.</t>
  </si>
  <si>
    <t>A) Cochez la bonne définition pour obtenir une exigence de composition :</t>
  </si>
  <si>
    <t>Un élément peut remplir une EC et un élément peut être répété pour obtenir une autre EC</t>
  </si>
  <si>
    <t>Un élément peut remplir plus d'une EC mais un élément ne peut pas être répété pour obtenir une autre EC</t>
  </si>
  <si>
    <t>Un élément peut remplir plus d'une EC et un élément peut être répété pour obtenir une autre EC</t>
  </si>
  <si>
    <t>Un élément peut remplir une seule EC et un élément ne peut pas être répété pour obtenir une autre EC</t>
  </si>
  <si>
    <t>Un élément peut remplir plus d'une EC mais un élément ne peut pas être répété pour obtenir une autre EC.</t>
  </si>
  <si>
    <t>B) Cochez la bonne définition pour obtenir une exigence de composition :</t>
  </si>
  <si>
    <t>Seuls les éléments issus du tableau des difficultés peuvent remplir une EC</t>
  </si>
  <si>
    <t>Seuls les éléments B issus du tableau des difficultés peuvent remplir une EC</t>
  </si>
  <si>
    <t>Seuls les éléments C issus du tableau des difficultés peuvent remplir une EC</t>
  </si>
  <si>
    <t>Seuls les éléments D issus du tableau des difficultés peuvent remplir une EC</t>
  </si>
  <si>
    <t>A) Cochez la bonne définition pour obtenir une valeur de liaison :</t>
  </si>
  <si>
    <t xml:space="preserve">Les éléments utilisés pour la VL doivent faire partie des 8 VD comptabilisées </t>
  </si>
  <si>
    <t xml:space="preserve">Les éléments utilisés pour la VL ne doivent pas nécessairement faire partie des 7 VD comptabilisées </t>
  </si>
  <si>
    <t xml:space="preserve">Les éléments utilisés pour la VL doivent faire partie des 7 VD comptabilisées </t>
  </si>
  <si>
    <t xml:space="preserve">Les éléments utilisés pour la VL ne doivent pas nécessairement faire partie des 8 VD comptabilisées </t>
  </si>
  <si>
    <t>B) Cochez la bonne définition pour obtenir une valeur de liaison :</t>
  </si>
  <si>
    <t>Les éléments peuvent être utilisés dans une autre liaison pour obtenir la VL</t>
  </si>
  <si>
    <t>Les éléments ne peuvent pas être utilisés dans une autre liaison pour obtenir la VL</t>
  </si>
  <si>
    <t>les éléments ne peuvent pas être répétés  pour obtenir la VL</t>
  </si>
  <si>
    <t>Les éléments peuvent être répétés dans une autre liaison pour obtenir la VL</t>
  </si>
  <si>
    <t>Déduction de 3,00 Pts sur la note E pour exercice trop court</t>
  </si>
  <si>
    <t>Déduction de 2,00 Pts sur la note E pour exercice trop court</t>
  </si>
  <si>
    <t>Déduction de 4,00 Pts sur la note E pour exercice trop court</t>
  </si>
  <si>
    <t>Pas de déduction sur la note E pour exercice trop court</t>
  </si>
  <si>
    <t>Seuls les éléments issus du tableau des difficultés peuvent remplir une EC.</t>
  </si>
  <si>
    <t>Les éléments utilisés pour la VL ne doivent pas nécessairement faire partie des 8 VD comptabilisées.</t>
  </si>
  <si>
    <t>Les éléments ne peuvent pas être utilisés dans une autre liaison pour obtenir la VL.</t>
  </si>
  <si>
    <t>Déduction de 4,00 Pts sur la note E pour exercice trop court.</t>
  </si>
  <si>
    <t>8 VD comptabilisées par le jury D, pénalité de 0,30 Pt par le jury E et déduction des fautes de réception</t>
  </si>
  <si>
    <t>7 VD comptabilisées par le jury D, pénalité de 0,50 Pt par le jury D sur la note finale et déduction des fautes de réception par le jury E</t>
  </si>
  <si>
    <t>7 VD comptabilisées par le jury D, pénalité de 0,50 Pt par le jury E et déduction des fautes de réception</t>
  </si>
  <si>
    <t xml:space="preserve">8 VD comptabilisées par le jury D, pénalité de 0,50 Pt par le jury E </t>
  </si>
  <si>
    <t>7 VD comptabilisées par le jury D, pénalité de 0,50 Pt par                    le jury E et déduction des fautes de réception.</t>
  </si>
  <si>
    <t>8 VD comptabilisées par le jury D, la sortie est tentée le jury E applique uniquement la déduction des fautes de réception</t>
  </si>
  <si>
    <t>7 VD comptabilisées par le jury D, la sortie est tentée le jury E applique uniquement la déduction des fautes de réception</t>
  </si>
  <si>
    <t>8 VD comptabilisées par le jury D, pénalité de 0,50 Pt par le jury E et déduction des fautes de réception</t>
  </si>
  <si>
    <t>Cochez la bonne définition pour les fautes d'exécution des éléments gymniques :</t>
  </si>
  <si>
    <t>7 VD comptabilisées par le jury D, la sortie est tentée le jury E applique uniquement la déduction des fautes de réception.</t>
  </si>
  <si>
    <t>Le maximum de déduction cumulées pour déviations par rapport aux exigences techniques pour la position du corps ne peut pas dépasser 0,50 Pt.</t>
  </si>
  <si>
    <t>Cochez la bonne définition pour les directives techniques des salti simples avec vrille :</t>
  </si>
  <si>
    <t>Les vrilles exécutées doivent être complètement terminées ou un autre élément sera reconnu. Le placement du pied AV est décisif</t>
  </si>
  <si>
    <t>Les vrilles exécutées doivent être complètement terminées. Le placement du pied AR est décisif</t>
  </si>
  <si>
    <t>Les vrilles exécutées doivent être complètement terminées ou un autre élément sera reconnu</t>
  </si>
  <si>
    <t>Les vrilles exécutées doivent être complètement terminées. Le placement du pied AV est décisif</t>
  </si>
  <si>
    <t>Cochez la bonne définition pour les directives techniques des éléments corps tendu à tous les agrès :</t>
  </si>
  <si>
    <t xml:space="preserve">la position corps tendu doit être maintenue </t>
  </si>
  <si>
    <t>La position corps tendu doit être maintenue pendant la moitié du salto</t>
  </si>
  <si>
    <t>La position corps tendu doit être maintenue pendant les 3/4 du salto</t>
  </si>
  <si>
    <t>Les vrilles exécutées doivent être complètement terminées ou un autre élément sera reconnu. Le placement du pied AV est décisif.</t>
  </si>
  <si>
    <t>La position corps tendu doit être maintenue pendant la totalité du salto</t>
  </si>
  <si>
    <t>La position corps tendu doit être maintenue pendant la totalité du salto.</t>
  </si>
  <si>
    <t>Cochez la bonne réponse pour les exigences de composition en BA, Poutre &amp; Sol :</t>
  </si>
  <si>
    <t>Un mouvement doit contenir 5 exigences de composition</t>
  </si>
  <si>
    <t>Un mouvement doit contenir 4 exigences de composition</t>
  </si>
  <si>
    <t>Un mouvement doit contenir 3 exigences de composition</t>
  </si>
  <si>
    <t>Un mouvement doit contenir 6 exigences de composition</t>
  </si>
  <si>
    <t>Quel est la fonction du jury E ?</t>
  </si>
  <si>
    <t>Le Jury E applique les déductions des fautes de composition</t>
  </si>
  <si>
    <t>Le Jury E applique les déductions des fautes d'exécutions et d'artistiques qui seront toujours retranchées de la note de 10</t>
  </si>
  <si>
    <t>Le Jury E applique les déductions des fautes d'exécutions qui seront toujours retranchées de la note D</t>
  </si>
  <si>
    <t>Le Jury E applique les déductions des fautes d'artistique qui seront toujours retranchées de la note de 8</t>
  </si>
  <si>
    <t>Un mouvement doit contenir 4 exigences de composition.</t>
  </si>
  <si>
    <t>Le Jury E applique les déductions des fautes d'exécutions et d'artistiques qui seront toujours retranchées de la note de 10.</t>
  </si>
  <si>
    <t>Quelle est la pénalité pour une exécution de la sortie trop de l'agrès ?</t>
  </si>
  <si>
    <t>0,10 Pt sur la note E</t>
  </si>
  <si>
    <t>0,30 Pt sur la note D</t>
  </si>
  <si>
    <t>0,50 Pt sur la note E</t>
  </si>
  <si>
    <t>0,30 Pt sur la note E</t>
  </si>
  <si>
    <t>Quelle est la pénalité pour une réception en flexion profonde ?</t>
  </si>
  <si>
    <t>Quelle est la pénalité pour la présence non autorisée d'une aide ?</t>
  </si>
  <si>
    <t>0,50 Pt sur la note finale</t>
  </si>
  <si>
    <t>0,30 Pt sur la note finale</t>
  </si>
  <si>
    <t>0,30 Pt sur la note E.</t>
  </si>
  <si>
    <t>0,50 Pt sur la note E.</t>
  </si>
  <si>
    <t>0,50 Pt sur la note finale.</t>
  </si>
  <si>
    <t xml:space="preserve">Pénalité de 1,00 Pt sur la note finale, Pas de VD-VL-EC </t>
  </si>
  <si>
    <t xml:space="preserve">Pénalité de 1,00 Pt sur la note E, Pas de VD-VL-EC </t>
  </si>
  <si>
    <t xml:space="preserve">Pénalité de 1,00 Pt sur la note D Pas de VL-EC </t>
  </si>
  <si>
    <t xml:space="preserve">Pénalité de 1,00 Pt sur la note finale </t>
  </si>
  <si>
    <t>Pénalité de 1,00 Pt sur la note finale, Pas de VD-VL-EC.</t>
  </si>
  <si>
    <t>Sans pénalité</t>
  </si>
  <si>
    <t xml:space="preserve">Pénalité de 1,00 Pt sur la note E </t>
  </si>
  <si>
    <t>Pénalité de 1,00 Pt sur la note E et pas de VD</t>
  </si>
  <si>
    <t>Pénalité de 1,00 Pt sur la note D et pas de VD</t>
  </si>
  <si>
    <t>Pénalité de 1,00 Pt sur la note E et pas de VL</t>
  </si>
  <si>
    <t>Pénalité de 1,00 Pt sur la note E et pas de VL.</t>
  </si>
  <si>
    <t>Si un élément qui a reçu une VD inférieure (Dévalué) pour manque d'exigence technique est à nouveau exécuté, il sera considéré comme une répétition (Pas de VD)</t>
  </si>
  <si>
    <t>Si un élément qui a reçu une VD inférieure (Dévalué) pour manque d'exigence technique est à nouveau exécuté, il sera considéré comme une répétition. (Pas de VD)</t>
  </si>
  <si>
    <t>Comment est composé la note D en BA, Poutre &amp; Sol. Cochez la bonne réponse :</t>
  </si>
  <si>
    <t>Comment est composé la note D à la table de saut. Cochez la bonne réponse :</t>
  </si>
  <si>
    <t>A) Quel est le 1er principe à suivre pour reconnaître une difficulté. Cochez la bonne définition ?</t>
  </si>
  <si>
    <t>B) Quel est le 2ème principe à suivre pour reconnaître une difficulté. Cochez la bonne définition ?</t>
  </si>
  <si>
    <t>C) Quel est le 3ème principe à suivre pour reconnaître une difficulté. Cochez la bonne définition ?</t>
  </si>
  <si>
    <t>La gymnaste réalise un mouvement avec 6 éléments. Que faites-vous ?</t>
  </si>
  <si>
    <t>La gymnaste réalise un mouvement sans sortie. Que faites-vous ?</t>
  </si>
  <si>
    <t>La gymnaste n'utilise pas le tapis supplémentaire. Que faites-vous ?</t>
  </si>
  <si>
    <t>La gymnaste place le tremplin sur une surface non autorisée. Que faites-vous ?</t>
  </si>
  <si>
    <t>La gymnaste réalise une liaison et chute. Que faites-vous ?</t>
  </si>
  <si>
    <t>L'entraîneur aide la gymnaste à réaliser une liaison. Que se passe-t-il ?</t>
  </si>
  <si>
    <t>Si un élément est reconnu comme un autre élément  dans le tableau des difficultés parce qu'il n'a pas respecté les exigences techniques et qu'il est à nouveau exécuté correctement, ils recevront tous les deux la VD.</t>
  </si>
  <si>
    <t>La gymnaste réalise un mouvement avec une sortie arrivée sur les genoux. Que faites-vous ?</t>
  </si>
  <si>
    <t>Le minimum de déduction cumulées pour déviations par rapport aux exigences techniques pour la position du corps ne peut pas dépasser 0,50 Pt</t>
  </si>
  <si>
    <t>Le maximum de déduction cumulées pour déviations par rapport aux exigences techniques pour la position du corps ne peut pas dépasser 0,80 Pt</t>
  </si>
  <si>
    <t>Le maximum de déduction cumulées pour déviations par rapport aux exigences techniques pour la position du corps ne peut pas dépasser 0,50 Pt</t>
  </si>
  <si>
    <t>Le minimum de déduction cumulées pour déviations par rapport aux exigences techniques pour la position du corps ne peut pas dépasser 0,30 Pt</t>
  </si>
  <si>
    <t>A la table de saut la Note D correspond à la valeur de difficulté fixée dans le tableau des sauts du code FIG.</t>
  </si>
  <si>
    <t>A la table de saut la Note D correspond à la valeur de difficulté fixée dans le programme Fédéral.</t>
  </si>
  <si>
    <t>A la table de saut la Note D correspond à la valeur de difficulté fixée dans le tableau des sauts du code Catègorie 2 &amp; 3</t>
  </si>
  <si>
    <t>A la table de saut la Note Dest le résultat de 10,00 pts moins les fautes d'exécution.</t>
  </si>
  <si>
    <t>A la table de saut la note D correspond à la valeur de difficulté fixée dans le tableau des sauts du code FIG.</t>
  </si>
  <si>
    <t>Les positions du corps dans les saltos sont différentes (Groupé, carpé, Tendu)</t>
  </si>
  <si>
    <t>Les salti sont exécutés dans plusieurs lignes acrobatiques.</t>
  </si>
  <si>
    <t>Les salti sont exécutés dans une ligne acrobatique et individuellement.</t>
  </si>
  <si>
    <t>Les salti sont enchainés dans une ligne acrobatique.</t>
  </si>
  <si>
    <t xml:space="preserve">L'appel se fait sur 1 pied </t>
  </si>
  <si>
    <t>L'appel se fait sur 1 pied et réception sur 1 bras.</t>
  </si>
  <si>
    <t>L'appel se fait sur 1 ou 2 pieds,                                                                     l'appui est sur 1 bras, 2 bras .</t>
  </si>
  <si>
    <t>L'appel se fait sur 1 ou 2 pieds, l'appui est sur 1 ou les 2 bras</t>
  </si>
  <si>
    <t>B) Quels critères sont nécessaires pour dire que deux éléments acrobatiques répertoriés sous un même numéro sont différents :</t>
  </si>
  <si>
    <t>A) Quels critères sont nécessaires pour dire que deux éléments acrobatiques répertoriés sous un même numéro sont différents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</si>
</sst>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8"/>
      <color theme="1"/>
      <name val="Calibri"/>
      <family val="2"/>
      <scheme val="minor"/>
    </font>
    <font>
      <sz val="12"/>
      <color theme="1"/>
      <name val="Calibri"/>
      <family val="2"/>
      <scheme val="minor"/>
    </font>
    <font>
      <sz val="26"/>
      <color theme="1"/>
      <name val="Calibri"/>
      <family val="2"/>
      <scheme val="minor"/>
    </font>
    <font>
      <sz val="14"/>
      <color theme="1"/>
      <name val="Calibri"/>
      <family val="2"/>
      <scheme val="minor"/>
    </font>
    <font>
      <b/>
      <u/>
      <sz val="18"/>
      <color theme="1"/>
      <name val="Calibri"/>
      <family val="2"/>
      <scheme val="minor"/>
    </font>
    <font>
      <b/>
      <sz val="14"/>
      <color theme="1"/>
      <name val="Calibri"/>
      <family val="2"/>
      <scheme val="minor"/>
    </font>
    <font>
      <b/>
      <sz val="6"/>
      <color theme="0"/>
      <name val="Calibri"/>
      <family val="2"/>
      <scheme val="minor"/>
    </font>
    <font>
      <b/>
      <sz val="12"/>
      <name val="Calibri"/>
      <family val="2"/>
      <scheme val="minor"/>
    </font>
    <font>
      <sz val="20"/>
      <color rgb="FFFF0000"/>
      <name val="Calibri"/>
      <family val="2"/>
      <scheme val="minor"/>
    </font>
    <font>
      <b/>
      <sz val="36"/>
      <color theme="1"/>
      <name val="Calibri"/>
      <family val="2"/>
      <scheme val="minor"/>
    </font>
    <font>
      <sz val="16"/>
      <color theme="1"/>
      <name val="Calibri"/>
      <family val="2"/>
      <scheme val="minor"/>
    </font>
    <font>
      <b/>
      <sz val="16"/>
      <color theme="1"/>
      <name val="Calibri"/>
      <family val="2"/>
      <scheme val="minor"/>
    </font>
    <font>
      <b/>
      <sz val="20"/>
      <color theme="1"/>
      <name val="Calibri"/>
      <family val="2"/>
      <scheme val="minor"/>
    </font>
    <font>
      <sz val="20"/>
      <color theme="1"/>
      <name val="Calibri"/>
      <family val="2"/>
      <scheme val="minor"/>
    </font>
    <font>
      <b/>
      <sz val="18"/>
      <color theme="1"/>
      <name val="Calibri"/>
      <family val="2"/>
      <scheme val="minor"/>
    </font>
    <font>
      <b/>
      <u/>
      <sz val="20"/>
      <color theme="1"/>
      <name val="Calibri"/>
      <family val="2"/>
      <scheme val="minor"/>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s>
  <cellStyleXfs count="1">
    <xf numFmtId="0" fontId="0" fillId="0" borderId="0"/>
  </cellStyleXfs>
  <cellXfs count="89">
    <xf numFmtId="0" fontId="0" fillId="0" borderId="0" xfId="0"/>
    <xf numFmtId="0" fontId="0" fillId="0" borderId="0" xfId="0" applyAlignment="1">
      <alignment horizontal="center" vertical="center"/>
    </xf>
    <xf numFmtId="49" fontId="0" fillId="0" borderId="0" xfId="0" applyNumberFormat="1" applyAlignment="1">
      <alignment horizontal="center" vertical="center"/>
    </xf>
    <xf numFmtId="0" fontId="14"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Alignment="1" applyProtection="1">
      <alignment wrapText="1"/>
      <protection hidden="1"/>
    </xf>
    <xf numFmtId="0" fontId="0" fillId="0" borderId="0" xfId="0" applyFill="1" applyProtection="1">
      <protection hidden="1"/>
    </xf>
    <xf numFmtId="0" fontId="4" fillId="0" borderId="0" xfId="0" applyFont="1" applyFill="1" applyProtection="1">
      <protection hidden="1"/>
    </xf>
    <xf numFmtId="0" fontId="4" fillId="0" borderId="11" xfId="0" applyFont="1" applyFill="1" applyBorder="1" applyProtection="1">
      <protection hidden="1"/>
    </xf>
    <xf numFmtId="0" fontId="4" fillId="0" borderId="0" xfId="0" applyFont="1" applyFill="1" applyBorder="1" applyProtection="1">
      <protection hidden="1"/>
    </xf>
    <xf numFmtId="0" fontId="4" fillId="0" borderId="15" xfId="0" applyFont="1" applyFill="1" applyBorder="1" applyProtection="1">
      <protection hidden="1"/>
    </xf>
    <xf numFmtId="0" fontId="1" fillId="0" borderId="0" xfId="0" applyFont="1" applyFill="1"/>
    <xf numFmtId="0" fontId="0" fillId="0" borderId="0" xfId="0" applyFill="1"/>
    <xf numFmtId="0" fontId="10" fillId="0" borderId="0" xfId="0" applyNumberFormat="1" applyFont="1" applyFill="1" applyBorder="1" applyAlignment="1" applyProtection="1">
      <alignment horizontal="center" vertical="center"/>
      <protection hidden="1"/>
    </xf>
    <xf numFmtId="0" fontId="4" fillId="0" borderId="0" xfId="0" applyFont="1" applyFill="1" applyAlignment="1">
      <alignment wrapText="1"/>
    </xf>
    <xf numFmtId="0" fontId="14" fillId="0" borderId="11" xfId="0" applyFont="1" applyFill="1" applyBorder="1" applyProtection="1">
      <protection hidden="1"/>
    </xf>
    <xf numFmtId="0" fontId="14" fillId="0" borderId="0" xfId="0" applyFont="1" applyFill="1" applyBorder="1" applyProtection="1">
      <protection hidden="1"/>
    </xf>
    <xf numFmtId="0" fontId="14" fillId="0" borderId="0" xfId="0" applyFont="1" applyFill="1" applyBorder="1" applyAlignment="1" applyProtection="1">
      <alignment horizontal="center" vertical="center"/>
      <protection hidden="1"/>
    </xf>
    <xf numFmtId="0" fontId="14" fillId="0" borderId="15"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16" fillId="0" borderId="11" xfId="0" applyFont="1" applyFill="1" applyBorder="1" applyAlignment="1" applyProtection="1">
      <alignment horizontal="center" vertical="center"/>
      <protection hidden="1"/>
    </xf>
    <xf numFmtId="0" fontId="0" fillId="0" borderId="0" xfId="0" applyFill="1" applyBorder="1" applyProtection="1">
      <protection hidden="1"/>
    </xf>
    <xf numFmtId="0" fontId="4" fillId="0" borderId="2" xfId="0" applyFont="1" applyFill="1" applyBorder="1" applyAlignment="1" applyProtection="1">
      <alignment horizontal="center" vertical="center"/>
      <protection hidden="1"/>
    </xf>
    <xf numFmtId="0" fontId="11" fillId="0" borderId="4" xfId="0" applyFont="1" applyFill="1" applyBorder="1" applyAlignment="1" applyProtection="1">
      <alignment horizontal="center" vertical="center"/>
      <protection hidden="1"/>
    </xf>
    <xf numFmtId="0" fontId="13" fillId="0" borderId="0" xfId="0" applyFont="1" applyFill="1" applyAlignment="1">
      <alignment horizontal="center" vertical="center"/>
    </xf>
    <xf numFmtId="0" fontId="6" fillId="0" borderId="11" xfId="0" applyFont="1" applyFill="1" applyBorder="1" applyAlignment="1" applyProtection="1">
      <alignment horizontal="left" vertical="center"/>
      <protection hidden="1"/>
    </xf>
    <xf numFmtId="0" fontId="14" fillId="0" borderId="11" xfId="0" applyFont="1" applyFill="1" applyBorder="1" applyAlignment="1" applyProtection="1">
      <alignment horizontal="center" vertical="center"/>
      <protection hidden="1"/>
    </xf>
    <xf numFmtId="0" fontId="12" fillId="0" borderId="15" xfId="0" applyFont="1" applyFill="1" applyBorder="1" applyAlignment="1" applyProtection="1">
      <alignment horizontal="left" vertical="center"/>
      <protection hidden="1"/>
    </xf>
    <xf numFmtId="0" fontId="4" fillId="0" borderId="0" xfId="0" applyFont="1" applyFill="1" applyAlignment="1" applyProtection="1">
      <alignment horizontal="left" vertical="center" wrapText="1"/>
      <protection hidden="1"/>
    </xf>
    <xf numFmtId="0" fontId="4" fillId="0" borderId="0" xfId="0" applyFont="1" applyFill="1" applyAlignment="1" applyProtection="1">
      <alignment horizontal="left" vertical="center"/>
      <protection hidden="1"/>
    </xf>
    <xf numFmtId="0" fontId="6" fillId="0" borderId="0" xfId="0" applyFont="1" applyFill="1" applyAlignment="1" applyProtection="1">
      <alignment horizontal="left" vertical="center"/>
      <protection hidden="1"/>
    </xf>
    <xf numFmtId="0" fontId="11" fillId="0" borderId="15" xfId="0" applyFont="1" applyFill="1" applyBorder="1" applyAlignment="1" applyProtection="1">
      <alignment horizontal="center" vertical="center"/>
      <protection hidden="1"/>
    </xf>
    <xf numFmtId="0" fontId="14" fillId="0" borderId="1" xfId="0" applyFont="1" applyFill="1" applyBorder="1" applyAlignment="1" applyProtection="1">
      <alignment horizontal="center" vertical="center"/>
      <protection locked="0"/>
    </xf>
    <xf numFmtId="0" fontId="2" fillId="0" borderId="0" xfId="0" applyNumberFormat="1" applyFont="1" applyFill="1" applyBorder="1" applyAlignment="1" applyProtection="1">
      <alignment horizontal="center" vertical="center" wrapText="1"/>
      <protection hidden="1"/>
    </xf>
    <xf numFmtId="0" fontId="14" fillId="0" borderId="8"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wrapText="1"/>
      <protection hidden="1"/>
    </xf>
    <xf numFmtId="0" fontId="12" fillId="0" borderId="15" xfId="0" applyFont="1" applyFill="1" applyBorder="1" applyAlignment="1" applyProtection="1">
      <alignment horizontal="left" vertical="center" wrapText="1"/>
      <protection hidden="1"/>
    </xf>
    <xf numFmtId="2" fontId="4" fillId="0" borderId="0" xfId="0" applyNumberFormat="1" applyFont="1" applyFill="1" applyAlignment="1" applyProtection="1">
      <alignment vertical="center" wrapText="1"/>
      <protection hidden="1"/>
    </xf>
    <xf numFmtId="0" fontId="11" fillId="0" borderId="15" xfId="0" applyFont="1" applyFill="1" applyBorder="1" applyAlignment="1" applyProtection="1">
      <alignment horizontal="center" vertical="center" wrapText="1"/>
      <protection hidden="1"/>
    </xf>
    <xf numFmtId="0" fontId="14" fillId="0" borderId="1" xfId="0" applyFont="1" applyFill="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12" fillId="0" borderId="0" xfId="0" applyFont="1" applyFill="1" applyAlignment="1" applyProtection="1">
      <alignment horizontal="left" vertical="center" wrapText="1"/>
      <protection hidden="1"/>
    </xf>
    <xf numFmtId="0" fontId="12" fillId="0" borderId="0" xfId="0" applyFont="1" applyFill="1" applyAlignment="1" applyProtection="1">
      <alignment horizontal="left" vertical="center"/>
      <protection hidden="1"/>
    </xf>
    <xf numFmtId="0" fontId="4" fillId="0" borderId="11" xfId="0" applyFont="1" applyFill="1" applyBorder="1"/>
    <xf numFmtId="0" fontId="0" fillId="0" borderId="0" xfId="0" applyFill="1" applyBorder="1"/>
    <xf numFmtId="0" fontId="4" fillId="0" borderId="11" xfId="0" applyFont="1" applyFill="1" applyBorder="1" applyAlignment="1">
      <alignment horizontal="center" vertical="center"/>
    </xf>
    <xf numFmtId="0" fontId="11" fillId="0" borderId="15" xfId="0" applyFont="1" applyFill="1" applyBorder="1" applyAlignment="1">
      <alignment horizontal="center" vertical="center"/>
    </xf>
    <xf numFmtId="0" fontId="10" fillId="0" borderId="2" xfId="0" applyFont="1" applyFill="1" applyBorder="1" applyAlignment="1" applyProtection="1">
      <alignment horizontal="center" vertical="center"/>
      <protection hidden="1"/>
    </xf>
    <xf numFmtId="0" fontId="10" fillId="0" borderId="4" xfId="0" applyFont="1" applyFill="1" applyBorder="1" applyAlignment="1" applyProtection="1">
      <alignment horizontal="center" vertical="center"/>
      <protection hidden="1"/>
    </xf>
    <xf numFmtId="0" fontId="10" fillId="0" borderId="5" xfId="0" applyFont="1" applyFill="1" applyBorder="1" applyAlignment="1" applyProtection="1">
      <alignment horizontal="center" vertical="center"/>
      <protection hidden="1"/>
    </xf>
    <xf numFmtId="0" fontId="10" fillId="0" borderId="7" xfId="0" applyFont="1" applyFill="1" applyBorder="1" applyAlignment="1" applyProtection="1">
      <alignment horizontal="center" vertical="center"/>
      <protection hidden="1"/>
    </xf>
    <xf numFmtId="0" fontId="10" fillId="0" borderId="3" xfId="0" applyFont="1" applyFill="1" applyBorder="1" applyAlignment="1" applyProtection="1">
      <alignment horizontal="center" vertical="center"/>
      <protection hidden="1"/>
    </xf>
    <xf numFmtId="0" fontId="10" fillId="0" borderId="6" xfId="0" applyFont="1" applyFill="1" applyBorder="1" applyAlignment="1" applyProtection="1">
      <alignment horizontal="center" vertical="center"/>
      <protection hidden="1"/>
    </xf>
    <xf numFmtId="0" fontId="10" fillId="0" borderId="12" xfId="0" applyFont="1" applyFill="1" applyBorder="1" applyAlignment="1" applyProtection="1">
      <alignment horizontal="center" vertical="center"/>
      <protection hidden="1"/>
    </xf>
    <xf numFmtId="0" fontId="10" fillId="0" borderId="14" xfId="0" applyFont="1" applyFill="1" applyBorder="1" applyAlignment="1" applyProtection="1">
      <alignment horizontal="center" vertical="center"/>
      <protection hidden="1"/>
    </xf>
    <xf numFmtId="0" fontId="15" fillId="0" borderId="0" xfId="0" applyFont="1" applyFill="1" applyAlignment="1" applyProtection="1">
      <alignment horizontal="left" vertical="center" wrapText="1"/>
      <protection hidden="1"/>
    </xf>
    <xf numFmtId="2" fontId="11" fillId="0" borderId="1" xfId="0" applyNumberFormat="1" applyFont="1" applyFill="1" applyBorder="1" applyAlignment="1" applyProtection="1">
      <alignment horizontal="left" vertical="center" wrapText="1"/>
      <protection hidden="1"/>
    </xf>
    <xf numFmtId="0" fontId="9" fillId="0" borderId="2" xfId="0" applyFont="1" applyFill="1" applyBorder="1" applyAlignment="1" applyProtection="1">
      <alignment horizontal="center" vertical="center" wrapText="1"/>
      <protection hidden="1"/>
    </xf>
    <xf numFmtId="0" fontId="9" fillId="0" borderId="3" xfId="0" applyFont="1" applyFill="1" applyBorder="1" applyAlignment="1" applyProtection="1">
      <alignment horizontal="center" vertical="center" wrapText="1"/>
      <protection hidden="1"/>
    </xf>
    <xf numFmtId="0" fontId="9" fillId="0" borderId="11" xfId="0" applyFont="1" applyFill="1" applyBorder="1" applyAlignment="1" applyProtection="1">
      <alignment horizontal="center" vertical="center" wrapText="1"/>
      <protection hidden="1"/>
    </xf>
    <xf numFmtId="0" fontId="9" fillId="0" borderId="0" xfId="0" applyFont="1" applyFill="1" applyBorder="1" applyAlignment="1" applyProtection="1">
      <alignment horizontal="center" vertical="center" wrapText="1"/>
      <protection hidden="1"/>
    </xf>
    <xf numFmtId="0" fontId="9" fillId="0" borderId="5" xfId="0" applyFont="1" applyFill="1" applyBorder="1" applyAlignment="1" applyProtection="1">
      <alignment horizontal="center" vertical="center" wrapText="1"/>
      <protection hidden="1"/>
    </xf>
    <xf numFmtId="0" fontId="9" fillId="0" borderId="6" xfId="0" applyFont="1" applyFill="1" applyBorder="1" applyAlignment="1" applyProtection="1">
      <alignment horizontal="center" vertical="center" wrapText="1"/>
      <protection hidden="1"/>
    </xf>
    <xf numFmtId="0" fontId="7" fillId="0" borderId="11" xfId="0" applyFont="1" applyFill="1" applyBorder="1" applyAlignment="1" applyProtection="1">
      <alignment horizontal="center" vertical="center"/>
      <protection hidden="1"/>
    </xf>
    <xf numFmtId="0" fontId="8" fillId="0" borderId="11" xfId="0" applyFont="1" applyFill="1" applyBorder="1" applyAlignment="1" applyProtection="1">
      <alignment horizontal="center" vertical="center"/>
      <protection hidden="1"/>
    </xf>
    <xf numFmtId="0" fontId="14" fillId="0" borderId="12" xfId="0" applyFont="1" applyFill="1" applyBorder="1" applyAlignment="1" applyProtection="1">
      <alignment horizontal="center" vertical="center" wrapText="1"/>
      <protection hidden="1"/>
    </xf>
    <xf numFmtId="0" fontId="14" fillId="0" borderId="13" xfId="0" applyFont="1" applyFill="1" applyBorder="1" applyAlignment="1" applyProtection="1">
      <alignment horizontal="center" vertical="center" wrapText="1"/>
      <protection hidden="1"/>
    </xf>
    <xf numFmtId="0" fontId="14" fillId="0" borderId="14" xfId="0" applyFont="1" applyFill="1" applyBorder="1" applyAlignment="1" applyProtection="1">
      <alignment horizontal="center" vertical="center" wrapText="1"/>
      <protection hidden="1"/>
    </xf>
    <xf numFmtId="0" fontId="15" fillId="0" borderId="0" xfId="0" applyFont="1" applyFill="1" applyAlignment="1">
      <alignment horizontal="left" vertical="center" wrapText="1"/>
    </xf>
    <xf numFmtId="2" fontId="11" fillId="0" borderId="1" xfId="0" applyNumberFormat="1" applyFont="1" applyFill="1" applyBorder="1" applyAlignment="1">
      <alignment horizontal="left" vertical="center" wrapText="1"/>
    </xf>
    <xf numFmtId="0" fontId="16" fillId="0" borderId="0" xfId="0" applyFont="1" applyFill="1" applyBorder="1" applyAlignment="1" applyProtection="1">
      <alignment horizontal="center"/>
      <protection hidden="1"/>
    </xf>
    <xf numFmtId="0" fontId="11" fillId="0" borderId="8" xfId="0"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0" fillId="0" borderId="12" xfId="0" applyNumberFormat="1" applyFont="1" applyFill="1" applyBorder="1" applyAlignment="1" applyProtection="1">
      <alignment horizontal="center" vertical="center"/>
      <protection hidden="1"/>
    </xf>
    <xf numFmtId="0" fontId="10" fillId="0" borderId="14" xfId="0" applyNumberFormat="1" applyFont="1" applyFill="1" applyBorder="1" applyAlignment="1" applyProtection="1">
      <alignment horizontal="center" vertical="center"/>
      <protection hidden="1"/>
    </xf>
    <xf numFmtId="2" fontId="11" fillId="0" borderId="8" xfId="0" applyNumberFormat="1" applyFont="1" applyFill="1" applyBorder="1" applyAlignment="1">
      <alignment horizontal="left" vertical="center" wrapText="1"/>
    </xf>
    <xf numFmtId="2" fontId="11" fillId="0" borderId="9" xfId="0" applyNumberFormat="1" applyFont="1" applyFill="1" applyBorder="1" applyAlignment="1">
      <alignment horizontal="left" vertical="center" wrapText="1"/>
    </xf>
    <xf numFmtId="2" fontId="11" fillId="0" borderId="10" xfId="0" applyNumberFormat="1" applyFont="1" applyFill="1" applyBorder="1" applyAlignment="1">
      <alignment horizontal="left" vertical="center" wrapText="1"/>
    </xf>
    <xf numFmtId="0" fontId="14" fillId="0" borderId="1" xfId="0" applyFont="1" applyFill="1" applyBorder="1" applyAlignment="1" applyProtection="1">
      <alignment horizontal="center" vertical="center" wrapText="1"/>
      <protection hidden="1"/>
    </xf>
    <xf numFmtId="2" fontId="4"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4" fillId="0" borderId="11" xfId="0" applyFont="1" applyFill="1" applyBorder="1" applyAlignment="1" applyProtection="1">
      <alignment horizontal="center"/>
      <protection hidden="1"/>
    </xf>
    <xf numFmtId="0" fontId="14" fillId="0" borderId="0" xfId="0" applyFont="1" applyFill="1" applyBorder="1" applyAlignment="1" applyProtection="1">
      <alignment horizontal="center"/>
      <protection hidden="1"/>
    </xf>
    <xf numFmtId="0" fontId="14" fillId="0" borderId="15" xfId="0" applyFont="1" applyFill="1" applyBorder="1" applyAlignment="1" applyProtection="1">
      <alignment horizontal="center"/>
      <protection hidden="1"/>
    </xf>
    <xf numFmtId="0" fontId="14" fillId="2" borderId="0" xfId="0" applyFont="1" applyFill="1" applyAlignment="1">
      <alignment horizontal="center" vertical="center"/>
    </xf>
  </cellXfs>
  <cellStyles count="1">
    <cellStyle name="Normal" xfId="0" builtinId="0"/>
  </cellStyles>
  <dxfs count="34">
    <dxf>
      <font>
        <color rgb="FFFF0000"/>
      </font>
    </dxf>
    <dxf>
      <font>
        <color rgb="FF00B050"/>
      </font>
    </dxf>
    <dxf>
      <font>
        <color rgb="FFFF0000"/>
      </font>
    </dxf>
    <dxf>
      <font>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
      <font>
        <b/>
        <i val="0"/>
        <color rgb="FF00B050"/>
      </font>
    </dxf>
  </dxfs>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32648</xdr:colOff>
          <xdr:row>8</xdr:row>
          <xdr:rowOff>341170</xdr:rowOff>
        </xdr:from>
        <xdr:to>
          <xdr:col>10</xdr:col>
          <xdr:colOff>1296248</xdr:colOff>
          <xdr:row>10</xdr:row>
          <xdr:rowOff>256892</xdr:rowOff>
        </xdr:to>
        <xdr:pic>
          <xdr:nvPicPr>
            <xdr:cNvPr id="4" name="Image 3">
              <a:extLst>
                <a:ext uri="{FF2B5EF4-FFF2-40B4-BE49-F238E27FC236}">
                  <a16:creationId xmlns:a16="http://schemas.microsoft.com/office/drawing/2014/main" id="{00000000-0008-0000-0000-000004000000}"/>
                </a:ext>
              </a:extLst>
            </xdr:cNvPr>
            <xdr:cNvPicPr>
              <a:picLocks noChangeArrowheads="1"/>
              <a:extLst>
                <a:ext uri="{84589F7E-364E-4C9E-8A38-B11213B215E9}">
                  <a14:cameraTool cellRange="Photo1G" spid="_x0000_s97912"/>
                </a:ext>
              </a:extLst>
            </xdr:cNvPicPr>
          </xdr:nvPicPr>
          <xdr:blipFill>
            <a:blip xmlns:r="http://schemas.openxmlformats.org/officeDocument/2006/relationships" r:embed="rId1"/>
            <a:stretch>
              <a:fillRect/>
            </a:stretch>
          </xdr:blipFill>
          <xdr:spPr bwMode="auto">
            <a:xfrm>
              <a:off x="12605648" y="2424764"/>
              <a:ext cx="1263600" cy="1164316"/>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mc:AlternateContent xmlns:mc="http://schemas.openxmlformats.org/markup-compatibility/2006">
    <mc:Choice xmlns:a14="http://schemas.microsoft.com/office/drawing/2010/main" Requires="a14">
      <xdr:oneCellAnchor>
        <xdr:from>
          <xdr:col>10</xdr:col>
          <xdr:colOff>18583</xdr:colOff>
          <xdr:row>15</xdr:row>
          <xdr:rowOff>276213</xdr:rowOff>
        </xdr:from>
        <xdr:ext cx="1262250" cy="1188000"/>
        <xdr:pic>
          <xdr:nvPicPr>
            <xdr:cNvPr id="9" name="Image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Photo2G" spid="_x0000_s97913"/>
                </a:ext>
              </a:extLst>
            </xdr:cNvPicPr>
          </xdr:nvPicPr>
          <xdr:blipFill>
            <a:blip xmlns:r="http://schemas.openxmlformats.org/officeDocument/2006/relationships" r:embed="rId1"/>
            <a:stretch>
              <a:fillRect/>
            </a:stretch>
          </xdr:blipFill>
          <xdr:spPr bwMode="auto">
            <a:xfrm>
              <a:off x="12886472" y="4740980"/>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22</xdr:row>
          <xdr:rowOff>295702</xdr:rowOff>
        </xdr:from>
        <xdr:ext cx="1262250" cy="1188000"/>
        <xdr:pic>
          <xdr:nvPicPr>
            <xdr:cNvPr id="10" name="Image 9">
              <a:extLst>
                <a:ext uri="{FF2B5EF4-FFF2-40B4-BE49-F238E27FC236}">
                  <a16:creationId xmlns:a16="http://schemas.microsoft.com/office/drawing/2014/main" id="{00000000-0008-0000-0000-00000A000000}"/>
                </a:ext>
              </a:extLst>
            </xdr:cNvPr>
            <xdr:cNvPicPr>
              <a:picLocks noChangeAspect="1" noChangeArrowheads="1"/>
              <a:extLst>
                <a:ext uri="{84589F7E-364E-4C9E-8A38-B11213B215E9}">
                  <a14:cameraTool cellRange="Photo3G" spid="_x0000_s97914"/>
                </a:ext>
              </a:extLst>
            </xdr:cNvPicPr>
          </xdr:nvPicPr>
          <xdr:blipFill>
            <a:blip xmlns:r="http://schemas.openxmlformats.org/officeDocument/2006/relationships" r:embed="rId1"/>
            <a:stretch>
              <a:fillRect/>
            </a:stretch>
          </xdr:blipFill>
          <xdr:spPr bwMode="auto">
            <a:xfrm>
              <a:off x="12872292" y="716921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29</xdr:row>
          <xdr:rowOff>295702</xdr:rowOff>
        </xdr:from>
        <xdr:ext cx="1262250" cy="1188000"/>
        <xdr:pic>
          <xdr:nvPicPr>
            <xdr:cNvPr id="11" name="Image 10">
              <a:extLst>
                <a:ext uri="{FF2B5EF4-FFF2-40B4-BE49-F238E27FC236}">
                  <a16:creationId xmlns:a16="http://schemas.microsoft.com/office/drawing/2014/main" id="{00000000-0008-0000-0000-00000B000000}"/>
                </a:ext>
              </a:extLst>
            </xdr:cNvPr>
            <xdr:cNvPicPr>
              <a:picLocks noChangeAspect="1" noChangeArrowheads="1"/>
              <a:extLst>
                <a:ext uri="{84589F7E-364E-4C9E-8A38-B11213B215E9}">
                  <a14:cameraTool cellRange="Photo4G" spid="_x0000_s97915"/>
                </a:ext>
              </a:extLst>
            </xdr:cNvPicPr>
          </xdr:nvPicPr>
          <xdr:blipFill>
            <a:blip xmlns:r="http://schemas.openxmlformats.org/officeDocument/2006/relationships" r:embed="rId1"/>
            <a:stretch>
              <a:fillRect/>
            </a:stretch>
          </xdr:blipFill>
          <xdr:spPr bwMode="auto">
            <a:xfrm>
              <a:off x="12872292" y="9613400"/>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36</xdr:row>
          <xdr:rowOff>295702</xdr:rowOff>
        </xdr:from>
        <xdr:ext cx="1262250" cy="1188000"/>
        <xdr:pic>
          <xdr:nvPicPr>
            <xdr:cNvPr id="12" name="Image 11">
              <a:extLst>
                <a:ext uri="{FF2B5EF4-FFF2-40B4-BE49-F238E27FC236}">
                  <a16:creationId xmlns:a16="http://schemas.microsoft.com/office/drawing/2014/main" id="{00000000-0008-0000-0000-00000C000000}"/>
                </a:ext>
              </a:extLst>
            </xdr:cNvPr>
            <xdr:cNvPicPr>
              <a:picLocks noChangeAspect="1" noChangeArrowheads="1"/>
              <a:extLst>
                <a:ext uri="{84589F7E-364E-4C9E-8A38-B11213B215E9}">
                  <a14:cameraTool cellRange="Photo5G" spid="_x0000_s97916"/>
                </a:ext>
              </a:extLst>
            </xdr:cNvPicPr>
          </xdr:nvPicPr>
          <xdr:blipFill>
            <a:blip xmlns:r="http://schemas.openxmlformats.org/officeDocument/2006/relationships" r:embed="rId1"/>
            <a:stretch>
              <a:fillRect/>
            </a:stretch>
          </xdr:blipFill>
          <xdr:spPr bwMode="auto">
            <a:xfrm>
              <a:off x="12872292" y="1205759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30991</xdr:colOff>
          <xdr:row>43</xdr:row>
          <xdr:rowOff>270888</xdr:rowOff>
        </xdr:from>
        <xdr:ext cx="1262250" cy="1188000"/>
        <xdr:pic>
          <xdr:nvPicPr>
            <xdr:cNvPr id="13" name="Image 12">
              <a:extLst>
                <a:ext uri="{FF2B5EF4-FFF2-40B4-BE49-F238E27FC236}">
                  <a16:creationId xmlns:a16="http://schemas.microsoft.com/office/drawing/2014/main" id="{00000000-0008-0000-0000-00000D000000}"/>
                </a:ext>
              </a:extLst>
            </xdr:cNvPr>
            <xdr:cNvPicPr>
              <a:picLocks noChangeAspect="1" noChangeArrowheads="1"/>
              <a:extLst>
                <a:ext uri="{84589F7E-364E-4C9E-8A38-B11213B215E9}">
                  <a14:cameraTool cellRange="Photo6G" spid="_x0000_s97917"/>
                </a:ext>
              </a:extLst>
            </xdr:cNvPicPr>
          </xdr:nvPicPr>
          <xdr:blipFill>
            <a:blip xmlns:r="http://schemas.openxmlformats.org/officeDocument/2006/relationships" r:embed="rId1"/>
            <a:stretch>
              <a:fillRect/>
            </a:stretch>
          </xdr:blipFill>
          <xdr:spPr bwMode="auto">
            <a:xfrm>
              <a:off x="12884700" y="14414932"/>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30991</xdr:colOff>
          <xdr:row>50</xdr:row>
          <xdr:rowOff>270888</xdr:rowOff>
        </xdr:from>
        <xdr:ext cx="1262250" cy="1188000"/>
        <xdr:pic>
          <xdr:nvPicPr>
            <xdr:cNvPr id="14" name="Image 13">
              <a:extLst>
                <a:ext uri="{FF2B5EF4-FFF2-40B4-BE49-F238E27FC236}">
                  <a16:creationId xmlns:a16="http://schemas.microsoft.com/office/drawing/2014/main" id="{00000000-0008-0000-0000-00000E000000}"/>
                </a:ext>
              </a:extLst>
            </xdr:cNvPr>
            <xdr:cNvPicPr>
              <a:picLocks noChangeAspect="1" noChangeArrowheads="1"/>
              <a:extLst>
                <a:ext uri="{84589F7E-364E-4C9E-8A38-B11213B215E9}">
                  <a14:cameraTool cellRange="Photo7G" spid="_x0000_s97918"/>
                </a:ext>
              </a:extLst>
            </xdr:cNvPicPr>
          </xdr:nvPicPr>
          <xdr:blipFill>
            <a:blip xmlns:r="http://schemas.openxmlformats.org/officeDocument/2006/relationships" r:embed="rId1"/>
            <a:stretch>
              <a:fillRect/>
            </a:stretch>
          </xdr:blipFill>
          <xdr:spPr bwMode="auto">
            <a:xfrm>
              <a:off x="12884700" y="1685912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30991</xdr:colOff>
          <xdr:row>57</xdr:row>
          <xdr:rowOff>270888</xdr:rowOff>
        </xdr:from>
        <xdr:ext cx="1262250" cy="1188000"/>
        <xdr:pic>
          <xdr:nvPicPr>
            <xdr:cNvPr id="15" name="Image 14">
              <a:extLst>
                <a:ext uri="{FF2B5EF4-FFF2-40B4-BE49-F238E27FC236}">
                  <a16:creationId xmlns:a16="http://schemas.microsoft.com/office/drawing/2014/main" id="{00000000-0008-0000-0000-00000F000000}"/>
                </a:ext>
              </a:extLst>
            </xdr:cNvPr>
            <xdr:cNvPicPr>
              <a:picLocks noChangeAspect="1" noChangeArrowheads="1"/>
              <a:extLst>
                <a:ext uri="{84589F7E-364E-4C9E-8A38-B11213B215E9}">
                  <a14:cameraTool cellRange="Photo8G" spid="_x0000_s97919"/>
                </a:ext>
              </a:extLst>
            </xdr:cNvPicPr>
          </xdr:nvPicPr>
          <xdr:blipFill>
            <a:blip xmlns:r="http://schemas.openxmlformats.org/officeDocument/2006/relationships" r:embed="rId1"/>
            <a:stretch>
              <a:fillRect/>
            </a:stretch>
          </xdr:blipFill>
          <xdr:spPr bwMode="auto">
            <a:xfrm>
              <a:off x="12884700" y="19303312"/>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64</xdr:row>
          <xdr:rowOff>266464</xdr:rowOff>
        </xdr:from>
        <xdr:ext cx="1262250" cy="1188000"/>
        <xdr:pic>
          <xdr:nvPicPr>
            <xdr:cNvPr id="16" name="Image 15">
              <a:extLst>
                <a:ext uri="{FF2B5EF4-FFF2-40B4-BE49-F238E27FC236}">
                  <a16:creationId xmlns:a16="http://schemas.microsoft.com/office/drawing/2014/main" id="{00000000-0008-0000-0000-000010000000}"/>
                </a:ext>
              </a:extLst>
            </xdr:cNvPr>
            <xdr:cNvPicPr>
              <a:picLocks noChangeAspect="1" noChangeArrowheads="1"/>
              <a:extLst>
                <a:ext uri="{84589F7E-364E-4C9E-8A38-B11213B215E9}">
                  <a14:cameraTool cellRange="Photo9G" spid="_x0000_s97920"/>
                </a:ext>
              </a:extLst>
            </xdr:cNvPicPr>
          </xdr:nvPicPr>
          <xdr:blipFill>
            <a:blip xmlns:r="http://schemas.openxmlformats.org/officeDocument/2006/relationships" r:embed="rId1"/>
            <a:stretch>
              <a:fillRect/>
            </a:stretch>
          </xdr:blipFill>
          <xdr:spPr bwMode="auto">
            <a:xfrm>
              <a:off x="12872292" y="21743077"/>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71</xdr:row>
          <xdr:rowOff>266464</xdr:rowOff>
        </xdr:from>
        <xdr:ext cx="1262250" cy="1188000"/>
        <xdr:pic>
          <xdr:nvPicPr>
            <xdr:cNvPr id="17" name="Image 16">
              <a:extLst>
                <a:ext uri="{FF2B5EF4-FFF2-40B4-BE49-F238E27FC236}">
                  <a16:creationId xmlns:a16="http://schemas.microsoft.com/office/drawing/2014/main" id="{00000000-0008-0000-0000-000011000000}"/>
                </a:ext>
              </a:extLst>
            </xdr:cNvPr>
            <xdr:cNvPicPr>
              <a:picLocks noChangeAspect="1" noChangeArrowheads="1"/>
              <a:extLst>
                <a:ext uri="{84589F7E-364E-4C9E-8A38-B11213B215E9}">
                  <a14:cameraTool cellRange="Photo10G" spid="_x0000_s97921"/>
                </a:ext>
              </a:extLst>
            </xdr:cNvPicPr>
          </xdr:nvPicPr>
          <xdr:blipFill>
            <a:blip xmlns:r="http://schemas.openxmlformats.org/officeDocument/2006/relationships" r:embed="rId1"/>
            <a:stretch>
              <a:fillRect/>
            </a:stretch>
          </xdr:blipFill>
          <xdr:spPr bwMode="auto">
            <a:xfrm>
              <a:off x="12872292" y="2412523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78</xdr:row>
          <xdr:rowOff>266464</xdr:rowOff>
        </xdr:from>
        <xdr:ext cx="1262250" cy="1188000"/>
        <xdr:pic>
          <xdr:nvPicPr>
            <xdr:cNvPr id="18" name="Image 17">
              <a:extLst>
                <a:ext uri="{FF2B5EF4-FFF2-40B4-BE49-F238E27FC236}">
                  <a16:creationId xmlns:a16="http://schemas.microsoft.com/office/drawing/2014/main" id="{00000000-0008-0000-0000-000012000000}"/>
                </a:ext>
              </a:extLst>
            </xdr:cNvPr>
            <xdr:cNvPicPr>
              <a:picLocks noChangeAspect="1" noChangeArrowheads="1"/>
              <a:extLst>
                <a:ext uri="{84589F7E-364E-4C9E-8A38-B11213B215E9}">
                  <a14:cameraTool cellRange="Photo11G" spid="_x0000_s97922"/>
                </a:ext>
              </a:extLst>
            </xdr:cNvPicPr>
          </xdr:nvPicPr>
          <xdr:blipFill>
            <a:blip xmlns:r="http://schemas.openxmlformats.org/officeDocument/2006/relationships" r:embed="rId1"/>
            <a:stretch>
              <a:fillRect/>
            </a:stretch>
          </xdr:blipFill>
          <xdr:spPr bwMode="auto">
            <a:xfrm>
              <a:off x="12872292" y="2650738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85</xdr:row>
          <xdr:rowOff>266464</xdr:rowOff>
        </xdr:from>
        <xdr:ext cx="1262250" cy="1188000"/>
        <xdr:pic>
          <xdr:nvPicPr>
            <xdr:cNvPr id="19" name="Image 18">
              <a:extLst>
                <a:ext uri="{FF2B5EF4-FFF2-40B4-BE49-F238E27FC236}">
                  <a16:creationId xmlns:a16="http://schemas.microsoft.com/office/drawing/2014/main" id="{00000000-0008-0000-0000-000013000000}"/>
                </a:ext>
              </a:extLst>
            </xdr:cNvPr>
            <xdr:cNvPicPr>
              <a:picLocks noChangeAspect="1" noChangeArrowheads="1"/>
              <a:extLst>
                <a:ext uri="{84589F7E-364E-4C9E-8A38-B11213B215E9}">
                  <a14:cameraTool cellRange="Photo12G" spid="_x0000_s97923"/>
                </a:ext>
              </a:extLst>
            </xdr:cNvPicPr>
          </xdr:nvPicPr>
          <xdr:blipFill>
            <a:blip xmlns:r="http://schemas.openxmlformats.org/officeDocument/2006/relationships" r:embed="rId1"/>
            <a:stretch>
              <a:fillRect/>
            </a:stretch>
          </xdr:blipFill>
          <xdr:spPr bwMode="auto">
            <a:xfrm>
              <a:off x="12872292" y="28889542"/>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92</xdr:row>
          <xdr:rowOff>266464</xdr:rowOff>
        </xdr:from>
        <xdr:ext cx="1262250" cy="1188000"/>
        <xdr:pic>
          <xdr:nvPicPr>
            <xdr:cNvPr id="20" name="Image 19">
              <a:extLst>
                <a:ext uri="{FF2B5EF4-FFF2-40B4-BE49-F238E27FC236}">
                  <a16:creationId xmlns:a16="http://schemas.microsoft.com/office/drawing/2014/main" id="{00000000-0008-0000-0000-000014000000}"/>
                </a:ext>
              </a:extLst>
            </xdr:cNvPr>
            <xdr:cNvPicPr>
              <a:picLocks noChangeAspect="1" noChangeArrowheads="1"/>
              <a:extLst>
                <a:ext uri="{84589F7E-364E-4C9E-8A38-B11213B215E9}">
                  <a14:cameraTool cellRange="Photo13G" spid="_x0000_s97924"/>
                </a:ext>
              </a:extLst>
            </xdr:cNvPicPr>
          </xdr:nvPicPr>
          <xdr:blipFill>
            <a:blip xmlns:r="http://schemas.openxmlformats.org/officeDocument/2006/relationships" r:embed="rId1"/>
            <a:stretch>
              <a:fillRect/>
            </a:stretch>
          </xdr:blipFill>
          <xdr:spPr bwMode="auto">
            <a:xfrm>
              <a:off x="12872292" y="31271697"/>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99</xdr:row>
          <xdr:rowOff>266464</xdr:rowOff>
        </xdr:from>
        <xdr:ext cx="1262250" cy="1188000"/>
        <xdr:pic>
          <xdr:nvPicPr>
            <xdr:cNvPr id="21" name="Image 20">
              <a:extLst>
                <a:ext uri="{FF2B5EF4-FFF2-40B4-BE49-F238E27FC236}">
                  <a16:creationId xmlns:a16="http://schemas.microsoft.com/office/drawing/2014/main" id="{00000000-0008-0000-0000-000015000000}"/>
                </a:ext>
              </a:extLst>
            </xdr:cNvPr>
            <xdr:cNvPicPr>
              <a:picLocks noChangeAspect="1" noChangeArrowheads="1"/>
              <a:extLst>
                <a:ext uri="{84589F7E-364E-4C9E-8A38-B11213B215E9}">
                  <a14:cameraTool cellRange="Photo14G" spid="_x0000_s97925"/>
                </a:ext>
              </a:extLst>
            </xdr:cNvPicPr>
          </xdr:nvPicPr>
          <xdr:blipFill>
            <a:blip xmlns:r="http://schemas.openxmlformats.org/officeDocument/2006/relationships" r:embed="rId1"/>
            <a:stretch>
              <a:fillRect/>
            </a:stretch>
          </xdr:blipFill>
          <xdr:spPr bwMode="auto">
            <a:xfrm>
              <a:off x="12872292" y="3365385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106</xdr:row>
          <xdr:rowOff>266464</xdr:rowOff>
        </xdr:from>
        <xdr:ext cx="1262250" cy="1188000"/>
        <xdr:pic>
          <xdr:nvPicPr>
            <xdr:cNvPr id="22" name="Image 21">
              <a:extLst>
                <a:ext uri="{FF2B5EF4-FFF2-40B4-BE49-F238E27FC236}">
                  <a16:creationId xmlns:a16="http://schemas.microsoft.com/office/drawing/2014/main" id="{00000000-0008-0000-0000-000016000000}"/>
                </a:ext>
              </a:extLst>
            </xdr:cNvPr>
            <xdr:cNvPicPr>
              <a:picLocks noChangeAspect="1" noChangeArrowheads="1"/>
              <a:extLst>
                <a:ext uri="{84589F7E-364E-4C9E-8A38-B11213B215E9}">
                  <a14:cameraTool cellRange="Photo15G" spid="_x0000_s97926"/>
                </a:ext>
              </a:extLst>
            </xdr:cNvPicPr>
          </xdr:nvPicPr>
          <xdr:blipFill>
            <a:blip xmlns:r="http://schemas.openxmlformats.org/officeDocument/2006/relationships" r:embed="rId1"/>
            <a:stretch>
              <a:fillRect/>
            </a:stretch>
          </xdr:blipFill>
          <xdr:spPr bwMode="auto">
            <a:xfrm>
              <a:off x="12872292" y="3603600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113</xdr:row>
          <xdr:rowOff>308110</xdr:rowOff>
        </xdr:from>
        <xdr:ext cx="1262250" cy="1188000"/>
        <xdr:pic>
          <xdr:nvPicPr>
            <xdr:cNvPr id="23" name="Image 22">
              <a:extLst>
                <a:ext uri="{FF2B5EF4-FFF2-40B4-BE49-F238E27FC236}">
                  <a16:creationId xmlns:a16="http://schemas.microsoft.com/office/drawing/2014/main" id="{00000000-0008-0000-0000-000017000000}"/>
                </a:ext>
              </a:extLst>
            </xdr:cNvPr>
            <xdr:cNvPicPr>
              <a:picLocks noChangeAspect="1" noChangeArrowheads="1"/>
              <a:extLst>
                <a:ext uri="{84589F7E-364E-4C9E-8A38-B11213B215E9}">
                  <a14:cameraTool cellRange="Photo16G" spid="_x0000_s97927"/>
                </a:ext>
              </a:extLst>
            </xdr:cNvPicPr>
          </xdr:nvPicPr>
          <xdr:blipFill>
            <a:blip xmlns:r="http://schemas.openxmlformats.org/officeDocument/2006/relationships" r:embed="rId1"/>
            <a:stretch>
              <a:fillRect/>
            </a:stretch>
          </xdr:blipFill>
          <xdr:spPr bwMode="auto">
            <a:xfrm>
              <a:off x="12872292" y="38459806"/>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120</xdr:row>
          <xdr:rowOff>308110</xdr:rowOff>
        </xdr:from>
        <xdr:ext cx="1262250" cy="1188000"/>
        <xdr:pic>
          <xdr:nvPicPr>
            <xdr:cNvPr id="24" name="Image 23">
              <a:extLst>
                <a:ext uri="{FF2B5EF4-FFF2-40B4-BE49-F238E27FC236}">
                  <a16:creationId xmlns:a16="http://schemas.microsoft.com/office/drawing/2014/main" id="{00000000-0008-0000-0000-000018000000}"/>
                </a:ext>
              </a:extLst>
            </xdr:cNvPr>
            <xdr:cNvPicPr>
              <a:picLocks noChangeAspect="1" noChangeArrowheads="1"/>
              <a:extLst>
                <a:ext uri="{84589F7E-364E-4C9E-8A38-B11213B215E9}">
                  <a14:cameraTool cellRange="Photo17G" spid="_x0000_s97928"/>
                </a:ext>
              </a:extLst>
            </xdr:cNvPicPr>
          </xdr:nvPicPr>
          <xdr:blipFill>
            <a:blip xmlns:r="http://schemas.openxmlformats.org/officeDocument/2006/relationships" r:embed="rId1"/>
            <a:stretch>
              <a:fillRect/>
            </a:stretch>
          </xdr:blipFill>
          <xdr:spPr bwMode="auto">
            <a:xfrm>
              <a:off x="12872292" y="40841961"/>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127</xdr:row>
          <xdr:rowOff>308110</xdr:rowOff>
        </xdr:from>
        <xdr:ext cx="1262250" cy="1188000"/>
        <xdr:pic>
          <xdr:nvPicPr>
            <xdr:cNvPr id="25" name="Image 24">
              <a:extLst>
                <a:ext uri="{FF2B5EF4-FFF2-40B4-BE49-F238E27FC236}">
                  <a16:creationId xmlns:a16="http://schemas.microsoft.com/office/drawing/2014/main" id="{00000000-0008-0000-0000-000019000000}"/>
                </a:ext>
              </a:extLst>
            </xdr:cNvPr>
            <xdr:cNvPicPr>
              <a:picLocks noChangeAspect="1" noChangeArrowheads="1"/>
              <a:extLst>
                <a:ext uri="{84589F7E-364E-4C9E-8A38-B11213B215E9}">
                  <a14:cameraTool cellRange="Photo18G" spid="_x0000_s97929"/>
                </a:ext>
              </a:extLst>
            </xdr:cNvPicPr>
          </xdr:nvPicPr>
          <xdr:blipFill>
            <a:blip xmlns:r="http://schemas.openxmlformats.org/officeDocument/2006/relationships" r:embed="rId1"/>
            <a:stretch>
              <a:fillRect/>
            </a:stretch>
          </xdr:blipFill>
          <xdr:spPr bwMode="auto">
            <a:xfrm>
              <a:off x="12872292" y="43224115"/>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134</xdr:row>
          <xdr:rowOff>308110</xdr:rowOff>
        </xdr:from>
        <xdr:ext cx="1262250" cy="1188000"/>
        <xdr:pic>
          <xdr:nvPicPr>
            <xdr:cNvPr id="26" name="Image 25">
              <a:extLst>
                <a:ext uri="{FF2B5EF4-FFF2-40B4-BE49-F238E27FC236}">
                  <a16:creationId xmlns:a16="http://schemas.microsoft.com/office/drawing/2014/main" id="{00000000-0008-0000-0000-00001A000000}"/>
                </a:ext>
              </a:extLst>
            </xdr:cNvPr>
            <xdr:cNvPicPr>
              <a:picLocks noChangeAspect="1" noChangeArrowheads="1"/>
              <a:extLst>
                <a:ext uri="{84589F7E-364E-4C9E-8A38-B11213B215E9}">
                  <a14:cameraTool cellRange="Photo19G" spid="_x0000_s97930"/>
                </a:ext>
              </a:extLst>
            </xdr:cNvPicPr>
          </xdr:nvPicPr>
          <xdr:blipFill>
            <a:blip xmlns:r="http://schemas.openxmlformats.org/officeDocument/2006/relationships" r:embed="rId1"/>
            <a:stretch>
              <a:fillRect/>
            </a:stretch>
          </xdr:blipFill>
          <xdr:spPr bwMode="auto">
            <a:xfrm>
              <a:off x="12872292" y="45631085"/>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141</xdr:row>
          <xdr:rowOff>308110</xdr:rowOff>
        </xdr:from>
        <xdr:ext cx="1262250" cy="1188000"/>
        <xdr:pic>
          <xdr:nvPicPr>
            <xdr:cNvPr id="27" name="Image 26">
              <a:extLst>
                <a:ext uri="{FF2B5EF4-FFF2-40B4-BE49-F238E27FC236}">
                  <a16:creationId xmlns:a16="http://schemas.microsoft.com/office/drawing/2014/main" id="{00000000-0008-0000-0000-00001B000000}"/>
                </a:ext>
              </a:extLst>
            </xdr:cNvPr>
            <xdr:cNvPicPr>
              <a:picLocks noChangeAspect="1" noChangeArrowheads="1"/>
              <a:extLst>
                <a:ext uri="{84589F7E-364E-4C9E-8A38-B11213B215E9}">
                  <a14:cameraTool cellRange="Photo20G" spid="_x0000_s97931"/>
                </a:ext>
              </a:extLst>
            </xdr:cNvPicPr>
          </xdr:nvPicPr>
          <xdr:blipFill>
            <a:blip xmlns:r="http://schemas.openxmlformats.org/officeDocument/2006/relationships" r:embed="rId1"/>
            <a:stretch>
              <a:fillRect/>
            </a:stretch>
          </xdr:blipFill>
          <xdr:spPr bwMode="auto">
            <a:xfrm>
              <a:off x="12872292" y="48013239"/>
              <a:ext cx="1262250" cy="11880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148</xdr:row>
          <xdr:rowOff>301286</xdr:rowOff>
        </xdr:from>
        <xdr:ext cx="1160060" cy="1091821"/>
        <xdr:pic>
          <xdr:nvPicPr>
            <xdr:cNvPr id="28" name="Image 27">
              <a:extLst>
                <a:ext uri="{FF2B5EF4-FFF2-40B4-BE49-F238E27FC236}">
                  <a16:creationId xmlns:a16="http://schemas.microsoft.com/office/drawing/2014/main" id="{00000000-0008-0000-0000-00001C000000}"/>
                </a:ext>
              </a:extLst>
            </xdr:cNvPr>
            <xdr:cNvPicPr>
              <a:picLocks noChangeAspect="1" noChangeArrowheads="1"/>
              <a:extLst>
                <a:ext uri="{84589F7E-364E-4C9E-8A38-B11213B215E9}">
                  <a14:cameraTool cellRange="Photo21G" spid="_x0000_s97932"/>
                </a:ext>
              </a:extLst>
            </xdr:cNvPicPr>
          </xdr:nvPicPr>
          <xdr:blipFill>
            <a:blip xmlns:r="http://schemas.openxmlformats.org/officeDocument/2006/relationships" r:embed="rId1"/>
            <a:stretch>
              <a:fillRect/>
            </a:stretch>
          </xdr:blipFill>
          <xdr:spPr bwMode="auto">
            <a:xfrm>
              <a:off x="12872090" y="5332619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155</xdr:row>
          <xdr:rowOff>301286</xdr:rowOff>
        </xdr:from>
        <xdr:ext cx="1160060" cy="1091821"/>
        <xdr:pic>
          <xdr:nvPicPr>
            <xdr:cNvPr id="29" name="Image 28">
              <a:extLst>
                <a:ext uri="{FF2B5EF4-FFF2-40B4-BE49-F238E27FC236}">
                  <a16:creationId xmlns:a16="http://schemas.microsoft.com/office/drawing/2014/main" id="{00000000-0008-0000-0000-00001D000000}"/>
                </a:ext>
              </a:extLst>
            </xdr:cNvPr>
            <xdr:cNvPicPr>
              <a:picLocks noChangeAspect="1" noChangeArrowheads="1"/>
              <a:extLst>
                <a:ext uri="{84589F7E-364E-4C9E-8A38-B11213B215E9}">
                  <a14:cameraTool cellRange="Photo22G" spid="_x0000_s97933"/>
                </a:ext>
              </a:extLst>
            </xdr:cNvPicPr>
          </xdr:nvPicPr>
          <xdr:blipFill>
            <a:blip xmlns:r="http://schemas.openxmlformats.org/officeDocument/2006/relationships" r:embed="rId1"/>
            <a:stretch>
              <a:fillRect/>
            </a:stretch>
          </xdr:blipFill>
          <xdr:spPr bwMode="auto">
            <a:xfrm>
              <a:off x="12872090" y="56022186"/>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162</xdr:row>
          <xdr:rowOff>301286</xdr:rowOff>
        </xdr:from>
        <xdr:ext cx="1160060" cy="1091821"/>
        <xdr:pic>
          <xdr:nvPicPr>
            <xdr:cNvPr id="30" name="Image 29">
              <a:extLst>
                <a:ext uri="{FF2B5EF4-FFF2-40B4-BE49-F238E27FC236}">
                  <a16:creationId xmlns:a16="http://schemas.microsoft.com/office/drawing/2014/main" id="{00000000-0008-0000-0000-00001E000000}"/>
                </a:ext>
              </a:extLst>
            </xdr:cNvPr>
            <xdr:cNvPicPr>
              <a:picLocks noChangeAspect="1" noChangeArrowheads="1"/>
              <a:extLst>
                <a:ext uri="{84589F7E-364E-4C9E-8A38-B11213B215E9}">
                  <a14:cameraTool cellRange="Photo23G" spid="_x0000_s97934"/>
                </a:ext>
              </a:extLst>
            </xdr:cNvPicPr>
          </xdr:nvPicPr>
          <xdr:blipFill>
            <a:blip xmlns:r="http://schemas.openxmlformats.org/officeDocument/2006/relationships" r:embed="rId1"/>
            <a:stretch>
              <a:fillRect/>
            </a:stretch>
          </xdr:blipFill>
          <xdr:spPr bwMode="auto">
            <a:xfrm>
              <a:off x="12872090" y="58539191"/>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169</xdr:row>
          <xdr:rowOff>301286</xdr:rowOff>
        </xdr:from>
        <xdr:ext cx="1160060" cy="1091821"/>
        <xdr:pic>
          <xdr:nvPicPr>
            <xdr:cNvPr id="31" name="Image 30">
              <a:extLst>
                <a:ext uri="{FF2B5EF4-FFF2-40B4-BE49-F238E27FC236}">
                  <a16:creationId xmlns:a16="http://schemas.microsoft.com/office/drawing/2014/main" id="{00000000-0008-0000-0000-00001F000000}"/>
                </a:ext>
              </a:extLst>
            </xdr:cNvPr>
            <xdr:cNvPicPr>
              <a:picLocks noChangeAspect="1" noChangeArrowheads="1"/>
              <a:extLst>
                <a:ext uri="{84589F7E-364E-4C9E-8A38-B11213B215E9}">
                  <a14:cameraTool cellRange="Photo24G" spid="_x0000_s97935"/>
                </a:ext>
              </a:extLst>
            </xdr:cNvPicPr>
          </xdr:nvPicPr>
          <xdr:blipFill>
            <a:blip xmlns:r="http://schemas.openxmlformats.org/officeDocument/2006/relationships" r:embed="rId1"/>
            <a:stretch>
              <a:fillRect/>
            </a:stretch>
          </xdr:blipFill>
          <xdr:spPr bwMode="auto">
            <a:xfrm>
              <a:off x="12872090" y="5332619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176</xdr:row>
          <xdr:rowOff>301286</xdr:rowOff>
        </xdr:from>
        <xdr:ext cx="1160060" cy="1091821"/>
        <xdr:pic>
          <xdr:nvPicPr>
            <xdr:cNvPr id="32" name="Image 31">
              <a:extLst>
                <a:ext uri="{FF2B5EF4-FFF2-40B4-BE49-F238E27FC236}">
                  <a16:creationId xmlns:a16="http://schemas.microsoft.com/office/drawing/2014/main" id="{00000000-0008-0000-0000-000020000000}"/>
                </a:ext>
              </a:extLst>
            </xdr:cNvPr>
            <xdr:cNvPicPr>
              <a:picLocks noChangeAspect="1" noChangeArrowheads="1"/>
              <a:extLst>
                <a:ext uri="{84589F7E-364E-4C9E-8A38-B11213B215E9}">
                  <a14:cameraTool cellRange="Photo25G" spid="_x0000_s97936"/>
                </a:ext>
              </a:extLst>
            </xdr:cNvPicPr>
          </xdr:nvPicPr>
          <xdr:blipFill>
            <a:blip xmlns:r="http://schemas.openxmlformats.org/officeDocument/2006/relationships" r:embed="rId1"/>
            <a:stretch>
              <a:fillRect/>
            </a:stretch>
          </xdr:blipFill>
          <xdr:spPr bwMode="auto">
            <a:xfrm>
              <a:off x="12872090" y="55843199"/>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183</xdr:row>
          <xdr:rowOff>301286</xdr:rowOff>
        </xdr:from>
        <xdr:ext cx="1160060" cy="1091821"/>
        <xdr:pic>
          <xdr:nvPicPr>
            <xdr:cNvPr id="33" name="Image 32">
              <a:extLst>
                <a:ext uri="{FF2B5EF4-FFF2-40B4-BE49-F238E27FC236}">
                  <a16:creationId xmlns:a16="http://schemas.microsoft.com/office/drawing/2014/main" id="{00000000-0008-0000-0000-000021000000}"/>
                </a:ext>
              </a:extLst>
            </xdr:cNvPr>
            <xdr:cNvPicPr>
              <a:picLocks noChangeAspect="1" noChangeArrowheads="1"/>
              <a:extLst>
                <a:ext uri="{84589F7E-364E-4C9E-8A38-B11213B215E9}">
                  <a14:cameraTool cellRange="Photo26G" spid="_x0000_s97937"/>
                </a:ext>
              </a:extLst>
            </xdr:cNvPicPr>
          </xdr:nvPicPr>
          <xdr:blipFill>
            <a:blip xmlns:r="http://schemas.openxmlformats.org/officeDocument/2006/relationships" r:embed="rId1"/>
            <a:stretch>
              <a:fillRect/>
            </a:stretch>
          </xdr:blipFill>
          <xdr:spPr bwMode="auto">
            <a:xfrm>
              <a:off x="12872090" y="66090207"/>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190</xdr:row>
          <xdr:rowOff>301286</xdr:rowOff>
        </xdr:from>
        <xdr:ext cx="1160060" cy="1091821"/>
        <xdr:pic>
          <xdr:nvPicPr>
            <xdr:cNvPr id="34" name="Image 33">
              <a:extLst>
                <a:ext uri="{FF2B5EF4-FFF2-40B4-BE49-F238E27FC236}">
                  <a16:creationId xmlns:a16="http://schemas.microsoft.com/office/drawing/2014/main" id="{00000000-0008-0000-0000-000022000000}"/>
                </a:ext>
              </a:extLst>
            </xdr:cNvPr>
            <xdr:cNvPicPr>
              <a:picLocks noChangeAspect="1" noChangeArrowheads="1"/>
              <a:extLst>
                <a:ext uri="{84589F7E-364E-4C9E-8A38-B11213B215E9}">
                  <a14:cameraTool cellRange="Photo27G" spid="_x0000_s97938"/>
                </a:ext>
              </a:extLst>
            </xdr:cNvPicPr>
          </xdr:nvPicPr>
          <xdr:blipFill>
            <a:blip xmlns:r="http://schemas.openxmlformats.org/officeDocument/2006/relationships" r:embed="rId1"/>
            <a:stretch>
              <a:fillRect/>
            </a:stretch>
          </xdr:blipFill>
          <xdr:spPr bwMode="auto">
            <a:xfrm>
              <a:off x="12872090" y="53326194"/>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197</xdr:row>
          <xdr:rowOff>301286</xdr:rowOff>
        </xdr:from>
        <xdr:ext cx="1160060" cy="1091821"/>
        <xdr:pic>
          <xdr:nvPicPr>
            <xdr:cNvPr id="35" name="Image 34">
              <a:extLst>
                <a:ext uri="{FF2B5EF4-FFF2-40B4-BE49-F238E27FC236}">
                  <a16:creationId xmlns:a16="http://schemas.microsoft.com/office/drawing/2014/main" id="{00000000-0008-0000-0000-000023000000}"/>
                </a:ext>
              </a:extLst>
            </xdr:cNvPr>
            <xdr:cNvPicPr>
              <a:picLocks noChangeAspect="1" noChangeArrowheads="1"/>
              <a:extLst>
                <a:ext uri="{84589F7E-364E-4C9E-8A38-B11213B215E9}">
                  <a14:cameraTool cellRange="Photo28G" spid="_x0000_s97939"/>
                </a:ext>
              </a:extLst>
            </xdr:cNvPicPr>
          </xdr:nvPicPr>
          <xdr:blipFill>
            <a:blip xmlns:r="http://schemas.openxmlformats.org/officeDocument/2006/relationships" r:embed="rId2"/>
            <a:stretch>
              <a:fillRect/>
            </a:stretch>
          </xdr:blipFill>
          <xdr:spPr bwMode="auto">
            <a:xfrm>
              <a:off x="12872090" y="55843199"/>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204</xdr:row>
          <xdr:rowOff>301286</xdr:rowOff>
        </xdr:from>
        <xdr:ext cx="1160060" cy="1091821"/>
        <xdr:pic>
          <xdr:nvPicPr>
            <xdr:cNvPr id="36" name="Image 35">
              <a:extLst>
                <a:ext uri="{FF2B5EF4-FFF2-40B4-BE49-F238E27FC236}">
                  <a16:creationId xmlns:a16="http://schemas.microsoft.com/office/drawing/2014/main" id="{00000000-0008-0000-0000-000024000000}"/>
                </a:ext>
              </a:extLst>
            </xdr:cNvPr>
            <xdr:cNvPicPr>
              <a:picLocks noChangeAspect="1" noChangeArrowheads="1"/>
              <a:extLst>
                <a:ext uri="{84589F7E-364E-4C9E-8A38-B11213B215E9}">
                  <a14:cameraTool cellRange="Photo29G" spid="_x0000_s97940"/>
                </a:ext>
              </a:extLst>
            </xdr:cNvPicPr>
          </xdr:nvPicPr>
          <xdr:blipFill>
            <a:blip xmlns:r="http://schemas.openxmlformats.org/officeDocument/2006/relationships" r:embed="rId1"/>
            <a:stretch>
              <a:fillRect/>
            </a:stretch>
          </xdr:blipFill>
          <xdr:spPr bwMode="auto">
            <a:xfrm>
              <a:off x="12872090" y="70945230"/>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mc:AlternateContent xmlns:mc="http://schemas.openxmlformats.org/markup-compatibility/2006">
    <mc:Choice xmlns:a14="http://schemas.microsoft.com/office/drawing/2010/main" Requires="a14">
      <xdr:oneCellAnchor>
        <xdr:from>
          <xdr:col>10</xdr:col>
          <xdr:colOff>18583</xdr:colOff>
          <xdr:row>211</xdr:row>
          <xdr:rowOff>301286</xdr:rowOff>
        </xdr:from>
        <xdr:ext cx="1160060" cy="1091821"/>
        <xdr:pic>
          <xdr:nvPicPr>
            <xdr:cNvPr id="37" name="Image 36">
              <a:extLst>
                <a:ext uri="{FF2B5EF4-FFF2-40B4-BE49-F238E27FC236}">
                  <a16:creationId xmlns:a16="http://schemas.microsoft.com/office/drawing/2014/main" id="{00000000-0008-0000-0000-000025000000}"/>
                </a:ext>
              </a:extLst>
            </xdr:cNvPr>
            <xdr:cNvPicPr>
              <a:picLocks noChangeAspect="1" noChangeArrowheads="1"/>
              <a:extLst>
                <a:ext uri="{84589F7E-364E-4C9E-8A38-B11213B215E9}">
                  <a14:cameraTool cellRange="Photo30G" spid="_x0000_s97941"/>
                </a:ext>
              </a:extLst>
            </xdr:cNvPicPr>
          </xdr:nvPicPr>
          <xdr:blipFill>
            <a:blip xmlns:r="http://schemas.openxmlformats.org/officeDocument/2006/relationships" r:embed="rId1"/>
            <a:stretch>
              <a:fillRect/>
            </a:stretch>
          </xdr:blipFill>
          <xdr:spPr bwMode="auto">
            <a:xfrm>
              <a:off x="12872090" y="73462235"/>
              <a:ext cx="1160060" cy="1091821"/>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oneCellAnchor>
    </mc:Choice>
    <mc:Fallback/>
  </mc:AlternateContent>
  <xdr:twoCellAnchor editAs="oneCell">
    <xdr:from>
      <xdr:col>1</xdr:col>
      <xdr:colOff>0</xdr:colOff>
      <xdr:row>0</xdr:row>
      <xdr:rowOff>147847</xdr:rowOff>
    </xdr:from>
    <xdr:to>
      <xdr:col>1</xdr:col>
      <xdr:colOff>1440000</xdr:colOff>
      <xdr:row>3</xdr:row>
      <xdr:rowOff>83738</xdr:rowOff>
    </xdr:to>
    <xdr:pic>
      <xdr:nvPicPr>
        <xdr:cNvPr id="38" name="Image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25439" y="147847"/>
          <a:ext cx="1440000" cy="8318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129647</xdr:colOff>
      <xdr:row>2</xdr:row>
      <xdr:rowOff>61414</xdr:rowOff>
    </xdr:from>
    <xdr:to>
      <xdr:col>2</xdr:col>
      <xdr:colOff>1029647</xdr:colOff>
      <xdr:row>2</xdr:row>
      <xdr:rowOff>1033414</xdr:rowOff>
    </xdr:to>
    <xdr:pic>
      <xdr:nvPicPr>
        <xdr:cNvPr id="7" name="Image 6">
          <a:extLst>
            <a:ext uri="{FF2B5EF4-FFF2-40B4-BE49-F238E27FC236}">
              <a16:creationId xmlns:a16="http://schemas.microsoft.com/office/drawing/2014/main" id="{00000000-0008-0000-0100-000007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58196" y="2245056"/>
          <a:ext cx="900000" cy="972000"/>
        </a:xfrm>
        <a:prstGeom prst="rect">
          <a:avLst/>
        </a:prstGeom>
      </xdr:spPr>
    </xdr:pic>
    <xdr:clientData/>
  </xdr:twoCellAnchor>
  <xdr:twoCellAnchor editAs="oneCell">
    <xdr:from>
      <xdr:col>2</xdr:col>
      <xdr:colOff>3</xdr:colOff>
      <xdr:row>1</xdr:row>
      <xdr:rowOff>6824</xdr:rowOff>
    </xdr:from>
    <xdr:to>
      <xdr:col>2</xdr:col>
      <xdr:colOff>1005320</xdr:colOff>
      <xdr:row>1</xdr:row>
      <xdr:rowOff>1086824</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28552" y="1098645"/>
          <a:ext cx="1005317" cy="1080000"/>
        </a:xfrm>
        <a:prstGeom prst="rect">
          <a:avLst/>
        </a:prstGeom>
      </xdr:spPr>
    </xdr:pic>
    <xdr:clientData/>
  </xdr:twoCellAnchor>
  <xdr:twoCellAnchor editAs="oneCell">
    <xdr:from>
      <xdr:col>2</xdr:col>
      <xdr:colOff>4</xdr:colOff>
      <xdr:row>0</xdr:row>
      <xdr:rowOff>0</xdr:rowOff>
    </xdr:from>
    <xdr:to>
      <xdr:col>2</xdr:col>
      <xdr:colOff>1005321</xdr:colOff>
      <xdr:row>0</xdr:row>
      <xdr:rowOff>1080000</xdr:rowOff>
    </xdr:to>
    <xdr:pic>
      <xdr:nvPicPr>
        <xdr:cNvPr id="6" name="Imag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28553" y="0"/>
          <a:ext cx="1005317" cy="10800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tabColor theme="5"/>
    <pageSetUpPr fitToPage="1"/>
  </sheetPr>
  <dimension ref="A1:S216"/>
  <sheetViews>
    <sheetView showGridLines="0" showRowColHeaders="0" tabSelected="1" zoomScale="70" zoomScaleNormal="70" workbookViewId="0">
      <pane ySplit="5" topLeftCell="A31" activePane="bottomLeft" state="frozen"/>
      <selection pane="bottomLeft" activeCell="A5" sqref="A5"/>
    </sheetView>
  </sheetViews>
  <sheetFormatPr baseColWidth="10" defaultColWidth="0" defaultRowHeight="25.5" zeroHeight="1" x14ac:dyDescent="0.7"/>
  <cols>
    <col min="1" max="1" width="7.1328125" style="3" customWidth="1"/>
    <col min="2" max="4" width="28.6640625" style="5" customWidth="1"/>
    <col min="5" max="5" width="2.6640625" style="6" customWidth="1"/>
    <col min="6" max="8" width="19.6640625" style="7" customWidth="1"/>
    <col min="9" max="9" width="3.6640625" style="7" customWidth="1"/>
    <col min="10" max="10" width="35.6640625" style="7" customWidth="1"/>
    <col min="11" max="11" width="19.6640625" style="7" customWidth="1"/>
    <col min="12" max="12" width="3.6640625" style="7" customWidth="1"/>
    <col min="13" max="13" width="3.6640625" style="46" hidden="1" customWidth="1"/>
    <col min="14" max="14" width="3.6640625" style="47" hidden="1" customWidth="1"/>
    <col min="15" max="15" width="7.33203125" style="48" hidden="1" customWidth="1"/>
    <col min="16" max="16" width="98.19921875" style="49" hidden="1" customWidth="1"/>
    <col min="17" max="17" width="4.6640625" style="12" hidden="1" customWidth="1"/>
    <col min="18" max="18" width="11.46484375" style="11" hidden="1" customWidth="1"/>
    <col min="19" max="19" width="11.46484375" style="12" hidden="1" customWidth="1"/>
    <col min="20" max="16384" width="11.1328125" style="12" hidden="1"/>
  </cols>
  <sheetData>
    <row r="1" spans="1:18" ht="12" customHeight="1" thickBot="1" x14ac:dyDescent="0.75">
      <c r="A1" s="4"/>
      <c r="M1" s="8"/>
      <c r="N1" s="9"/>
      <c r="O1" s="9"/>
      <c r="P1" s="10"/>
      <c r="Q1" s="6"/>
    </row>
    <row r="2" spans="1:18" ht="30" customHeight="1" x14ac:dyDescent="0.75">
      <c r="A2" s="4"/>
      <c r="C2" s="50" t="s">
        <v>12</v>
      </c>
      <c r="D2" s="51"/>
      <c r="E2" s="54" t="s">
        <v>9</v>
      </c>
      <c r="F2" s="54"/>
      <c r="G2" s="54"/>
      <c r="H2" s="56">
        <v>2026</v>
      </c>
      <c r="J2" s="56" t="s">
        <v>8</v>
      </c>
      <c r="K2" s="77" t="str">
        <f>COUNTIF(M9:M215,"V")&amp;"/"&amp;"30"</f>
        <v>0/30</v>
      </c>
      <c r="L2" s="13"/>
      <c r="M2" s="85" t="s">
        <v>10</v>
      </c>
      <c r="N2" s="86"/>
      <c r="O2" s="86"/>
      <c r="P2" s="87"/>
      <c r="R2" s="12"/>
    </row>
    <row r="3" spans="1:18" ht="30" customHeight="1" thickBot="1" x14ac:dyDescent="0.8">
      <c r="A3" s="4"/>
      <c r="B3" s="14"/>
      <c r="C3" s="52"/>
      <c r="D3" s="53"/>
      <c r="E3" s="55"/>
      <c r="F3" s="55"/>
      <c r="G3" s="55"/>
      <c r="H3" s="57"/>
      <c r="J3" s="57"/>
      <c r="K3" s="78"/>
      <c r="L3" s="13"/>
      <c r="M3" s="15"/>
      <c r="N3" s="16"/>
      <c r="O3" s="17"/>
      <c r="P3" s="18"/>
    </row>
    <row r="4" spans="1:18" ht="15" customHeight="1" thickBot="1" x14ac:dyDescent="0.8">
      <c r="A4" s="4"/>
      <c r="B4" s="19"/>
      <c r="C4" s="19"/>
      <c r="D4" s="19"/>
      <c r="E4" s="20"/>
      <c r="F4" s="21"/>
      <c r="G4" s="21"/>
      <c r="H4" s="21"/>
      <c r="I4" s="21"/>
      <c r="J4" s="21"/>
      <c r="M4" s="15"/>
      <c r="N4" s="16"/>
      <c r="O4" s="82" t="s">
        <v>1</v>
      </c>
      <c r="P4" s="82"/>
      <c r="Q4" s="6"/>
    </row>
    <row r="5" spans="1:18" ht="30" customHeight="1" thickBot="1" x14ac:dyDescent="0.8">
      <c r="A5" s="88" t="s">
        <v>0</v>
      </c>
      <c r="B5" s="73" t="s">
        <v>11</v>
      </c>
      <c r="C5" s="73"/>
      <c r="D5" s="73"/>
      <c r="E5" s="73"/>
      <c r="F5" s="73"/>
      <c r="G5" s="73"/>
      <c r="H5" s="73"/>
      <c r="I5" s="73"/>
      <c r="J5" s="73"/>
      <c r="K5" s="22"/>
      <c r="L5" s="22"/>
      <c r="M5" s="23"/>
      <c r="N5" s="16"/>
      <c r="O5" s="82"/>
      <c r="P5" s="82"/>
      <c r="Q5" s="6"/>
    </row>
    <row r="6" spans="1:18" ht="14.25" customHeight="1" x14ac:dyDescent="0.7">
      <c r="A6" s="4"/>
      <c r="M6" s="8"/>
      <c r="N6" s="24"/>
      <c r="O6" s="25"/>
      <c r="P6" s="26"/>
      <c r="Q6" s="6"/>
    </row>
    <row r="7" spans="1:18" ht="39.950000000000003" customHeight="1" x14ac:dyDescent="0.7">
      <c r="A7" s="27">
        <v>1</v>
      </c>
      <c r="B7" s="58" t="s">
        <v>144</v>
      </c>
      <c r="C7" s="58"/>
      <c r="D7" s="58"/>
      <c r="E7" s="58"/>
      <c r="F7" s="58"/>
      <c r="G7" s="58"/>
      <c r="H7" s="58"/>
      <c r="I7" s="58"/>
      <c r="J7" s="58"/>
      <c r="K7" s="58"/>
      <c r="L7" s="22"/>
      <c r="M7" s="28"/>
      <c r="N7" s="24"/>
      <c r="O7" s="29">
        <v>1</v>
      </c>
      <c r="P7" s="30"/>
      <c r="Q7" s="6"/>
    </row>
    <row r="8" spans="1:18" ht="9" customHeight="1" thickBot="1" x14ac:dyDescent="0.75">
      <c r="B8" s="31"/>
      <c r="C8" s="31"/>
      <c r="D8" s="31"/>
      <c r="E8" s="32"/>
      <c r="F8" s="32"/>
      <c r="K8" s="33"/>
      <c r="M8" s="28"/>
      <c r="N8" s="24"/>
      <c r="O8" s="29"/>
      <c r="P8" s="34"/>
      <c r="Q8" s="6"/>
    </row>
    <row r="9" spans="1:18" ht="50" customHeight="1" thickBot="1" x14ac:dyDescent="0.5">
      <c r="A9" s="35"/>
      <c r="B9" s="74" t="s">
        <v>13</v>
      </c>
      <c r="C9" s="75"/>
      <c r="D9" s="76"/>
      <c r="F9" s="60" t="str">
        <f>IF(COUNTIF(A9:A12,"X")&gt;1,"",IF(M9="V","Bonne réponse",IF(M9="F",P9,"")))</f>
        <v/>
      </c>
      <c r="G9" s="61"/>
      <c r="H9" s="61"/>
      <c r="I9" s="61"/>
      <c r="J9" s="61"/>
      <c r="K9" s="66" t="str">
        <f>VLOOKUP(M9,Tableau,2,FALSE)</f>
        <v>IMGS3</v>
      </c>
      <c r="L9" s="22"/>
      <c r="M9" s="67" t="str">
        <f>IF(COUNTIF(A9:A12,"X")&gt;1,"R",IF(OR(N9="V",N10="V",N11="V",N12="V"),"V",IF(OR(N9="F",N10="F",N11="F",N12="F"),"F","R")))</f>
        <v>R</v>
      </c>
      <c r="N9" s="36" t="str">
        <f>IF(OR(A10="X",A11="X",A12="X"),"R",IF(AND(A9="x",O9="x"),"V",IF(AND(A9="x",O9=""),"F","R")))</f>
        <v>R</v>
      </c>
      <c r="O9" s="37" t="s">
        <v>17</v>
      </c>
      <c r="P9" s="68" t="s">
        <v>18</v>
      </c>
      <c r="Q9" s="6"/>
      <c r="R9" s="4"/>
    </row>
    <row r="10" spans="1:18" ht="50" customHeight="1" thickBot="1" x14ac:dyDescent="0.6">
      <c r="A10" s="35"/>
      <c r="B10" s="74" t="s">
        <v>14</v>
      </c>
      <c r="C10" s="75"/>
      <c r="D10" s="76"/>
      <c r="F10" s="62"/>
      <c r="G10" s="63"/>
      <c r="H10" s="63"/>
      <c r="I10" s="63"/>
      <c r="J10" s="63"/>
      <c r="K10" s="66"/>
      <c r="M10" s="67"/>
      <c r="N10" s="36" t="str">
        <f>IF(OR(A11="X",A12="X",A13="X"),"R",IF(AND(A10="x",O10="x"),"V",IF(AND(A10="x",O10=""),"F","R")))</f>
        <v>R</v>
      </c>
      <c r="O10" s="37"/>
      <c r="P10" s="69"/>
      <c r="Q10" s="6"/>
      <c r="R10" s="4"/>
    </row>
    <row r="11" spans="1:18" ht="50" customHeight="1" thickBot="1" x14ac:dyDescent="0.5">
      <c r="A11" s="35"/>
      <c r="B11" s="74" t="s">
        <v>15</v>
      </c>
      <c r="C11" s="75"/>
      <c r="D11" s="76"/>
      <c r="F11" s="62"/>
      <c r="G11" s="63"/>
      <c r="H11" s="63"/>
      <c r="I11" s="63"/>
      <c r="J11" s="63"/>
      <c r="K11" s="66"/>
      <c r="L11" s="22"/>
      <c r="M11" s="67"/>
      <c r="N11" s="36" t="str">
        <f>IF(OR(A12="X",A13="X",A14="X"),"R",IF(AND(A11="x",O11="x"),"V",IF(AND(A11="x",O11=""),"F","R")))</f>
        <v>R</v>
      </c>
      <c r="O11" s="37"/>
      <c r="P11" s="69"/>
      <c r="Q11" s="6"/>
      <c r="R11" s="4"/>
    </row>
    <row r="12" spans="1:18" ht="50" customHeight="1" thickBot="1" x14ac:dyDescent="0.6">
      <c r="A12" s="35"/>
      <c r="B12" s="84" t="s">
        <v>16</v>
      </c>
      <c r="C12" s="84"/>
      <c r="D12" s="84"/>
      <c r="F12" s="64"/>
      <c r="G12" s="65"/>
      <c r="H12" s="65"/>
      <c r="I12" s="65"/>
      <c r="J12" s="65"/>
      <c r="K12" s="66"/>
      <c r="M12" s="67"/>
      <c r="N12" s="36" t="str">
        <f>IF(OR(A13="X",A14="X",A15="X"),"R",IF(AND(A12="x",O12="x"),"V",IF(AND(A12="x",O12=""),"F","R")))</f>
        <v>R</v>
      </c>
      <c r="O12" s="37"/>
      <c r="P12" s="70"/>
      <c r="Q12" s="6"/>
      <c r="R12" s="4"/>
    </row>
    <row r="13" spans="1:18" ht="14.25" customHeight="1" x14ac:dyDescent="0.7">
      <c r="K13" s="19"/>
      <c r="L13" s="22"/>
      <c r="M13" s="38"/>
      <c r="N13" s="24"/>
      <c r="O13" s="29"/>
      <c r="P13" s="34"/>
      <c r="Q13" s="6"/>
    </row>
    <row r="14" spans="1:18" ht="39.950000000000003" customHeight="1" x14ac:dyDescent="0.7">
      <c r="A14" s="27">
        <v>2</v>
      </c>
      <c r="B14" s="71" t="s">
        <v>145</v>
      </c>
      <c r="C14" s="71"/>
      <c r="D14" s="71"/>
      <c r="E14" s="71"/>
      <c r="F14" s="71"/>
      <c r="G14" s="71"/>
      <c r="H14" s="71"/>
      <c r="I14" s="71"/>
      <c r="J14" s="71"/>
      <c r="K14" s="71"/>
      <c r="M14" s="28"/>
      <c r="N14" s="24"/>
      <c r="O14" s="29">
        <f>A14</f>
        <v>2</v>
      </c>
      <c r="P14" s="39" t="str">
        <f>B14</f>
        <v>Comment est composé la note D à la table de saut. Cochez la bonne réponse :</v>
      </c>
      <c r="Q14" s="6"/>
    </row>
    <row r="15" spans="1:18" ht="8.25" customHeight="1" thickBot="1" x14ac:dyDescent="0.75">
      <c r="B15" s="31"/>
      <c r="C15" s="31"/>
      <c r="D15" s="31"/>
      <c r="E15" s="32"/>
      <c r="F15" s="32"/>
      <c r="G15" s="32"/>
      <c r="H15" s="32"/>
      <c r="I15" s="32"/>
      <c r="J15" s="32"/>
      <c r="L15" s="22"/>
      <c r="M15" s="8"/>
      <c r="N15" s="24"/>
      <c r="O15" s="29"/>
      <c r="P15" s="34"/>
      <c r="Q15" s="6"/>
    </row>
    <row r="16" spans="1:18" ht="40.049999999999997" customHeight="1" thickBot="1" x14ac:dyDescent="0.75">
      <c r="A16" s="35"/>
      <c r="B16" s="72" t="s">
        <v>162</v>
      </c>
      <c r="C16" s="72"/>
      <c r="D16" s="72"/>
      <c r="F16" s="60" t="str">
        <f>IF(COUNTIF(A16:A19,"X")&gt;1,"",IF(M16="V","Bonne réponse",IF(M16="F",P16,"")))</f>
        <v/>
      </c>
      <c r="G16" s="61"/>
      <c r="H16" s="61"/>
      <c r="I16" s="61"/>
      <c r="J16" s="61"/>
      <c r="K16" s="66" t="str">
        <f>VLOOKUP(M16,Tableau,2,FALSE)</f>
        <v>IMGS3</v>
      </c>
      <c r="M16" s="67" t="str">
        <f>IF(COUNTIF(A16:A19,"X")&gt;1,"R",IF(OR(N16="V",N17="V",N18="V",N19="V"),"V",IF(OR(N16="F",N17="F",N18="F",N19="F"),"F","R")))</f>
        <v>R</v>
      </c>
      <c r="N16" s="36" t="str">
        <f>IF(OR(A17="X",A18="X",A19="X"),"R",IF(AND(A16="x",O16="x"),"V",IF(AND(A16="x",O16=""),"F","R")))</f>
        <v>R</v>
      </c>
      <c r="O16" s="37"/>
      <c r="P16" s="68" t="s">
        <v>165</v>
      </c>
      <c r="Q16" s="6"/>
    </row>
    <row r="17" spans="1:17" ht="40.049999999999997" customHeight="1" thickBot="1" x14ac:dyDescent="0.75">
      <c r="A17" s="35"/>
      <c r="B17" s="72" t="s">
        <v>161</v>
      </c>
      <c r="C17" s="72"/>
      <c r="D17" s="72"/>
      <c r="F17" s="62"/>
      <c r="G17" s="63"/>
      <c r="H17" s="63"/>
      <c r="I17" s="63"/>
      <c r="J17" s="63"/>
      <c r="K17" s="66"/>
      <c r="L17" s="22"/>
      <c r="M17" s="67"/>
      <c r="N17" s="36" t="str">
        <f>IF(OR(A18="X",A19="X",A20="X"),"R",IF(AND(A17="x",O17="x"),"V",IF(AND(A17="x",O17=""),"F","R")))</f>
        <v>R</v>
      </c>
      <c r="O17" s="37" t="s">
        <v>17</v>
      </c>
      <c r="P17" s="69"/>
      <c r="Q17" s="6"/>
    </row>
    <row r="18" spans="1:17" ht="40.049999999999997" customHeight="1" thickBot="1" x14ac:dyDescent="0.75">
      <c r="A18" s="35"/>
      <c r="B18" s="72" t="s">
        <v>164</v>
      </c>
      <c r="C18" s="72"/>
      <c r="D18" s="72"/>
      <c r="F18" s="62"/>
      <c r="G18" s="63"/>
      <c r="H18" s="63"/>
      <c r="I18" s="63"/>
      <c r="J18" s="63"/>
      <c r="K18" s="66"/>
      <c r="M18" s="67"/>
      <c r="N18" s="36" t="str">
        <f>IF(OR(A19="X",A20="X",A21="X"),"R",IF(AND(A18="x",O18="x"),"V",IF(AND(A18="x",O18=""),"F","R")))</f>
        <v>R</v>
      </c>
      <c r="O18" s="37"/>
      <c r="P18" s="69"/>
      <c r="Q18" s="6"/>
    </row>
    <row r="19" spans="1:17" ht="40.049999999999997" customHeight="1" thickBot="1" x14ac:dyDescent="0.75">
      <c r="A19" s="35"/>
      <c r="B19" s="72" t="s">
        <v>163</v>
      </c>
      <c r="C19" s="72"/>
      <c r="D19" s="72"/>
      <c r="F19" s="64"/>
      <c r="G19" s="65"/>
      <c r="H19" s="65"/>
      <c r="I19" s="65"/>
      <c r="J19" s="65"/>
      <c r="K19" s="66"/>
      <c r="L19" s="22"/>
      <c r="M19" s="67"/>
      <c r="N19" s="36" t="str">
        <f>IF(OR(A20="X",A21="X",A22="X"),"R",IF(AND(A19="x",O19="x"),"V",IF(AND(A19="x",O19=""),"F","R")))</f>
        <v>R</v>
      </c>
      <c r="O19" s="37"/>
      <c r="P19" s="70"/>
      <c r="Q19" s="6"/>
    </row>
    <row r="20" spans="1:17" ht="14.25" customHeight="1" x14ac:dyDescent="0.7">
      <c r="M20" s="8"/>
      <c r="N20" s="24"/>
      <c r="O20" s="29"/>
      <c r="P20" s="34"/>
      <c r="Q20" s="6"/>
    </row>
    <row r="21" spans="1:17" ht="39.950000000000003" customHeight="1" x14ac:dyDescent="0.7">
      <c r="A21" s="27">
        <v>3</v>
      </c>
      <c r="B21" s="71" t="s">
        <v>24</v>
      </c>
      <c r="C21" s="71"/>
      <c r="D21" s="71"/>
      <c r="E21" s="71"/>
      <c r="F21" s="71"/>
      <c r="G21" s="71"/>
      <c r="H21" s="71"/>
      <c r="I21" s="71"/>
      <c r="J21" s="71"/>
      <c r="K21" s="71"/>
      <c r="L21" s="22"/>
      <c r="M21" s="28"/>
      <c r="N21" s="24"/>
      <c r="O21" s="29">
        <f>A21</f>
        <v>3</v>
      </c>
      <c r="P21" s="39" t="str">
        <f>B21</f>
        <v>Combien comptabilisez-vous de VD en Barres, Poutre &amp; Sol ?</v>
      </c>
      <c r="Q21" s="6"/>
    </row>
    <row r="22" spans="1:17" ht="9" customHeight="1" thickBot="1" x14ac:dyDescent="0.75">
      <c r="B22" s="31"/>
      <c r="C22" s="31"/>
      <c r="D22" s="31"/>
      <c r="E22" s="32"/>
      <c r="F22" s="32"/>
      <c r="G22" s="32"/>
      <c r="H22" s="32"/>
      <c r="I22" s="32"/>
      <c r="J22" s="32"/>
      <c r="M22" s="8"/>
      <c r="N22" s="24"/>
      <c r="O22" s="29"/>
      <c r="P22" s="34"/>
      <c r="Q22" s="6"/>
    </row>
    <row r="23" spans="1:17" ht="50" customHeight="1" thickBot="1" x14ac:dyDescent="0.75">
      <c r="A23" s="35"/>
      <c r="B23" s="79" t="s">
        <v>19</v>
      </c>
      <c r="C23" s="80"/>
      <c r="D23" s="81"/>
      <c r="F23" s="60" t="str">
        <f>IF(COUNTIF(A23:A26,"X")&gt;1,"",IF(M23="V","Bonne réponse",IF(M23="F",P23,"")))</f>
        <v/>
      </c>
      <c r="G23" s="61"/>
      <c r="H23" s="61"/>
      <c r="I23" s="61"/>
      <c r="J23" s="61"/>
      <c r="K23" s="66" t="str">
        <f>VLOOKUP(M23,Tableau,2,FALSE)</f>
        <v>IMGS3</v>
      </c>
      <c r="L23" s="22"/>
      <c r="M23" s="67" t="str">
        <f>IF(COUNTIF(A23:A26,"X")&gt;1,"R",IF(OR(N23="V",N24="V",N25="V",N26="V"),"V",IF(OR(N23="F",N24="F",N25="F",N26="F"),"F","R")))</f>
        <v>R</v>
      </c>
      <c r="N23" s="36" t="str">
        <f>IF(OR(A24="X",A25="X",A26="X"),"R",IF(AND(A23="x",O23="x"),"V",IF(AND(A23="x",O23=""),"F","R")))</f>
        <v>R</v>
      </c>
      <c r="O23" s="37"/>
      <c r="P23" s="68" t="s">
        <v>23</v>
      </c>
      <c r="Q23" s="6"/>
    </row>
    <row r="24" spans="1:17" ht="50" customHeight="1" thickBot="1" x14ac:dyDescent="0.75">
      <c r="A24" s="35"/>
      <c r="B24" s="72" t="s">
        <v>21</v>
      </c>
      <c r="C24" s="72"/>
      <c r="D24" s="72"/>
      <c r="F24" s="62"/>
      <c r="G24" s="63"/>
      <c r="H24" s="63"/>
      <c r="I24" s="63"/>
      <c r="J24" s="63"/>
      <c r="K24" s="66"/>
      <c r="M24" s="67"/>
      <c r="N24" s="36" t="str">
        <f>IF(OR(A25="X",A26="X",A27="X"),"R",IF(AND(A24="x",O24="x"),"V",IF(AND(A24="x",O24=""),"F","R")))</f>
        <v>R</v>
      </c>
      <c r="O24" s="37"/>
      <c r="P24" s="69"/>
      <c r="Q24" s="6"/>
    </row>
    <row r="25" spans="1:17" ht="50" customHeight="1" thickBot="1" x14ac:dyDescent="0.75">
      <c r="A25" s="35"/>
      <c r="B25" s="72" t="s">
        <v>20</v>
      </c>
      <c r="C25" s="72"/>
      <c r="D25" s="72"/>
      <c r="F25" s="62"/>
      <c r="G25" s="63"/>
      <c r="H25" s="63"/>
      <c r="I25" s="63"/>
      <c r="J25" s="63"/>
      <c r="K25" s="66"/>
      <c r="L25" s="22"/>
      <c r="M25" s="67"/>
      <c r="N25" s="36" t="str">
        <f>IF(OR(A26="X",A27="X",A28="X"),"R",IF(AND(A25="x",O25="x"),"V",IF(AND(A25="x",O25=""),"F","R")))</f>
        <v>R</v>
      </c>
      <c r="O25" s="37" t="s">
        <v>17</v>
      </c>
      <c r="P25" s="69"/>
      <c r="Q25" s="6"/>
    </row>
    <row r="26" spans="1:17" ht="50" customHeight="1" thickBot="1" x14ac:dyDescent="0.75">
      <c r="A26" s="35"/>
      <c r="B26" s="72" t="s">
        <v>22</v>
      </c>
      <c r="C26" s="72"/>
      <c r="D26" s="72"/>
      <c r="F26" s="64"/>
      <c r="G26" s="65"/>
      <c r="H26" s="65"/>
      <c r="I26" s="65"/>
      <c r="J26" s="65"/>
      <c r="K26" s="66"/>
      <c r="M26" s="67"/>
      <c r="N26" s="36" t="str">
        <f>IF(OR(A27="X",A28="X",A29="X"),"R",IF(AND(A26="x",O26="x"),"V",IF(AND(A26="x",O26=""),"F","R")))</f>
        <v>R</v>
      </c>
      <c r="O26" s="37"/>
      <c r="P26" s="70"/>
      <c r="Q26" s="6"/>
    </row>
    <row r="27" spans="1:17" ht="14.25" customHeight="1" x14ac:dyDescent="0.7">
      <c r="L27" s="22"/>
      <c r="M27" s="8"/>
      <c r="N27" s="24"/>
      <c r="O27" s="29"/>
      <c r="P27" s="34"/>
      <c r="Q27" s="6"/>
    </row>
    <row r="28" spans="1:17" ht="39.950000000000003" customHeight="1" x14ac:dyDescent="0.7">
      <c r="A28" s="27">
        <v>4</v>
      </c>
      <c r="B28" s="71" t="s">
        <v>175</v>
      </c>
      <c r="C28" s="71"/>
      <c r="D28" s="71"/>
      <c r="E28" s="71"/>
      <c r="F28" s="71"/>
      <c r="G28" s="71"/>
      <c r="H28" s="71"/>
      <c r="I28" s="71"/>
      <c r="J28" s="71"/>
      <c r="K28" s="71"/>
      <c r="M28" s="28"/>
      <c r="N28" s="24"/>
      <c r="O28" s="29">
        <f>A28</f>
        <v>4</v>
      </c>
      <c r="P28" s="39" t="str">
        <f>B28</f>
        <v>A) Quels critères sont nécessaires pour dire que deux éléments acrobatiques répertoriés sous un même numéro sont différents :</v>
      </c>
      <c r="Q28" s="6"/>
    </row>
    <row r="29" spans="1:17" ht="9" customHeight="1" thickBot="1" x14ac:dyDescent="0.75">
      <c r="B29" s="31"/>
      <c r="C29" s="31"/>
      <c r="D29" s="31"/>
      <c r="E29" s="32"/>
      <c r="F29" s="32"/>
      <c r="G29" s="32"/>
      <c r="H29" s="32"/>
      <c r="I29" s="32"/>
      <c r="J29" s="32"/>
      <c r="L29" s="22"/>
      <c r="M29" s="8"/>
      <c r="N29" s="24"/>
      <c r="O29" s="29"/>
      <c r="P29" s="34"/>
      <c r="Q29" s="6"/>
    </row>
    <row r="30" spans="1:17" ht="50" customHeight="1" thickBot="1" x14ac:dyDescent="0.75">
      <c r="A30" s="35"/>
      <c r="B30" s="79" t="s">
        <v>169</v>
      </c>
      <c r="C30" s="80"/>
      <c r="D30" s="81"/>
      <c r="F30" s="60" t="str">
        <f>IF(COUNTIF(A30:A33,"X")&gt;1,"",IF(M30="V","Bonne réponse",IF(M30="F",P30,"")))</f>
        <v/>
      </c>
      <c r="G30" s="61"/>
      <c r="H30" s="61"/>
      <c r="I30" s="61"/>
      <c r="J30" s="61"/>
      <c r="K30" s="66" t="str">
        <f>VLOOKUP(M30,Tableau,2,FALSE)</f>
        <v>IMGS3</v>
      </c>
      <c r="M30" s="67" t="str">
        <f>IF(COUNTIF(A30:A33,"X")&gt;1,"R",IF(OR(N30="V",N31="V",N32="V",N33="V"),"V",IF(OR(N30="F",N31="F",N32="F",N33="F"),"F","R")))</f>
        <v>R</v>
      </c>
      <c r="N30" s="36" t="str">
        <f>IF(OR(A31="X",A32="X",A33="X"),"R",IF(AND(A30="x",O30="x"),"V",IF(AND(A30="x",O30=""),"F","R")))</f>
        <v>R</v>
      </c>
      <c r="O30" s="37"/>
      <c r="P30" s="68" t="s">
        <v>166</v>
      </c>
      <c r="Q30" s="6"/>
    </row>
    <row r="31" spans="1:17" ht="50" customHeight="1" thickBot="1" x14ac:dyDescent="0.75">
      <c r="A31" s="35"/>
      <c r="B31" s="72" t="s">
        <v>166</v>
      </c>
      <c r="C31" s="72"/>
      <c r="D31" s="72"/>
      <c r="F31" s="62"/>
      <c r="G31" s="63"/>
      <c r="H31" s="63"/>
      <c r="I31" s="63"/>
      <c r="J31" s="63"/>
      <c r="K31" s="66"/>
      <c r="L31" s="22"/>
      <c r="M31" s="67"/>
      <c r="N31" s="36" t="str">
        <f>IF(OR(A32="X",A33="X",A34="X"),"R",IF(AND(A31="x",O31="x"),"V",IF(AND(A31="x",O31=""),"F","R")))</f>
        <v>R</v>
      </c>
      <c r="O31" s="37" t="s">
        <v>17</v>
      </c>
      <c r="P31" s="69"/>
      <c r="Q31" s="6"/>
    </row>
    <row r="32" spans="1:17" ht="50" customHeight="1" thickBot="1" x14ac:dyDescent="0.75">
      <c r="A32" s="35"/>
      <c r="B32" s="79" t="s">
        <v>167</v>
      </c>
      <c r="C32" s="80"/>
      <c r="D32" s="81"/>
      <c r="F32" s="62"/>
      <c r="G32" s="63"/>
      <c r="H32" s="63"/>
      <c r="I32" s="63"/>
      <c r="J32" s="63"/>
      <c r="K32" s="66"/>
      <c r="M32" s="67"/>
      <c r="N32" s="36" t="str">
        <f>IF(OR(A33="X",A34="X",A35="X"),"R",IF(AND(A32="x",O32="x"),"V",IF(AND(A32="x",O32=""),"F","R")))</f>
        <v>R</v>
      </c>
      <c r="O32" s="37"/>
      <c r="P32" s="69"/>
      <c r="Q32" s="6"/>
    </row>
    <row r="33" spans="1:17" ht="50" customHeight="1" thickBot="1" x14ac:dyDescent="0.75">
      <c r="A33" s="35"/>
      <c r="B33" s="79" t="s">
        <v>168</v>
      </c>
      <c r="C33" s="80"/>
      <c r="D33" s="81"/>
      <c r="F33" s="64"/>
      <c r="G33" s="65"/>
      <c r="H33" s="65"/>
      <c r="I33" s="65"/>
      <c r="J33" s="65"/>
      <c r="K33" s="66"/>
      <c r="L33" s="22"/>
      <c r="M33" s="67"/>
      <c r="N33" s="36" t="str">
        <f>IF(OR(A34="X",A35="X",A36="X"),"R",IF(AND(A33="x",O33="x"),"V",IF(AND(A33="x",O33=""),"F","R")))</f>
        <v>R</v>
      </c>
      <c r="O33" s="37"/>
      <c r="P33" s="70"/>
      <c r="Q33" s="6"/>
    </row>
    <row r="34" spans="1:17" ht="14.25" customHeight="1" x14ac:dyDescent="0.7">
      <c r="M34" s="8"/>
      <c r="N34" s="24"/>
      <c r="O34" s="29"/>
      <c r="P34" s="34"/>
      <c r="Q34" s="6"/>
    </row>
    <row r="35" spans="1:17" ht="39.950000000000003" customHeight="1" x14ac:dyDescent="0.7">
      <c r="A35" s="27">
        <v>5</v>
      </c>
      <c r="B35" s="71" t="s">
        <v>174</v>
      </c>
      <c r="C35" s="71"/>
      <c r="D35" s="71"/>
      <c r="E35" s="71"/>
      <c r="F35" s="71"/>
      <c r="G35" s="71"/>
      <c r="H35" s="71"/>
      <c r="I35" s="71"/>
      <c r="J35" s="71"/>
      <c r="K35" s="71"/>
      <c r="L35" s="22"/>
      <c r="M35" s="28"/>
      <c r="N35" s="24"/>
      <c r="O35" s="29">
        <f>A35</f>
        <v>5</v>
      </c>
      <c r="P35" s="39" t="str">
        <f>B35</f>
        <v>B) Quels critères sont nécessaires pour dire que deux éléments acrobatiques répertoriés sous un même numéro sont différents :</v>
      </c>
      <c r="Q35" s="6"/>
    </row>
    <row r="36" spans="1:17" ht="9" customHeight="1" thickBot="1" x14ac:dyDescent="0.75">
      <c r="B36" s="31"/>
      <c r="C36" s="31"/>
      <c r="D36" s="31"/>
      <c r="E36" s="32"/>
      <c r="F36" s="32"/>
      <c r="G36" s="32"/>
      <c r="H36" s="32"/>
      <c r="I36" s="32"/>
      <c r="J36" s="32"/>
      <c r="M36" s="8"/>
      <c r="N36" s="24"/>
      <c r="O36" s="29"/>
      <c r="P36" s="34"/>
      <c r="Q36" s="6"/>
    </row>
    <row r="37" spans="1:17" ht="40.049999999999997" customHeight="1" thickBot="1" x14ac:dyDescent="0.75">
      <c r="A37" s="35"/>
      <c r="B37" s="72" t="s">
        <v>170</v>
      </c>
      <c r="C37" s="72"/>
      <c r="D37" s="72"/>
      <c r="F37" s="60" t="str">
        <f>IF(COUNTIF(A37:A40,"X")&gt;1,"",IF(M37="V","Bonne réponse",IF(M37="F",P37,"")))</f>
        <v/>
      </c>
      <c r="G37" s="61"/>
      <c r="H37" s="61"/>
      <c r="I37" s="61"/>
      <c r="J37" s="61"/>
      <c r="K37" s="66" t="str">
        <f>VLOOKUP(M37,Tableau,2,FALSE)</f>
        <v>IMGS3</v>
      </c>
      <c r="L37" s="22"/>
      <c r="M37" s="67" t="str">
        <f>IF(COUNTIF(A37:A40,"X")&gt;1,"R",IF(OR(N37="V",N38="V",N39="V",N40="V"),"V",IF(OR(N37="F",N38="F",N39="F",N40="F"),"F","R")))</f>
        <v>R</v>
      </c>
      <c r="N37" s="36" t="str">
        <f>IF(OR(A38="X",A39="X",A40="X"),"R",IF(AND(A37="x",O37="x"),"V",IF(AND(A37="x",O37=""),"F","R")))</f>
        <v>R</v>
      </c>
      <c r="O37" s="37"/>
      <c r="P37" s="68" t="s">
        <v>172</v>
      </c>
      <c r="Q37" s="6"/>
    </row>
    <row r="38" spans="1:17" ht="40.049999999999997" customHeight="1" thickBot="1" x14ac:dyDescent="0.75">
      <c r="A38" s="35"/>
      <c r="B38" s="72" t="s">
        <v>171</v>
      </c>
      <c r="C38" s="72"/>
      <c r="D38" s="72"/>
      <c r="F38" s="62"/>
      <c r="G38" s="63"/>
      <c r="H38" s="63"/>
      <c r="I38" s="63"/>
      <c r="J38" s="63"/>
      <c r="K38" s="66"/>
      <c r="M38" s="67"/>
      <c r="N38" s="36" t="str">
        <f>IF(OR(A39="X",A40="X",A41="X"),"R",IF(AND(A38="x",O38="x"),"V",IF(AND(A38="x",O38=""),"F","R")))</f>
        <v>R</v>
      </c>
      <c r="O38" s="37"/>
      <c r="P38" s="69"/>
      <c r="Q38" s="6"/>
    </row>
    <row r="39" spans="1:17" ht="40.049999999999997" customHeight="1" thickBot="1" x14ac:dyDescent="0.75">
      <c r="A39" s="35"/>
      <c r="B39" s="79" t="s">
        <v>173</v>
      </c>
      <c r="C39" s="80"/>
      <c r="D39" s="81"/>
      <c r="F39" s="62"/>
      <c r="G39" s="63"/>
      <c r="H39" s="63"/>
      <c r="I39" s="63"/>
      <c r="J39" s="63"/>
      <c r="K39" s="66"/>
      <c r="L39" s="22"/>
      <c r="M39" s="67"/>
      <c r="N39" s="36" t="str">
        <f>IF(OR(A40="X",A41="X",A42="X"),"R",IF(AND(A39="x",O39="x"),"V",IF(AND(A39="x",O39=""),"F","R")))</f>
        <v>R</v>
      </c>
      <c r="O39" s="37" t="s">
        <v>17</v>
      </c>
      <c r="P39" s="69"/>
      <c r="Q39" s="6"/>
    </row>
    <row r="40" spans="1:17" ht="40.049999999999997" customHeight="1" thickBot="1" x14ac:dyDescent="0.75">
      <c r="A40" s="35"/>
      <c r="B40" s="79" t="s">
        <v>25</v>
      </c>
      <c r="C40" s="80"/>
      <c r="D40" s="81"/>
      <c r="F40" s="64"/>
      <c r="G40" s="65"/>
      <c r="H40" s="65"/>
      <c r="I40" s="65"/>
      <c r="J40" s="65"/>
      <c r="K40" s="66"/>
      <c r="M40" s="67"/>
      <c r="N40" s="36" t="str">
        <f>IF(OR(A41="X",A42="X",A43="X"),"R",IF(AND(A40="x",O40="x"),"V",IF(AND(A40="x",O40=""),"F","R")))</f>
        <v>R</v>
      </c>
      <c r="O40" s="37"/>
      <c r="P40" s="70"/>
      <c r="Q40" s="6"/>
    </row>
    <row r="41" spans="1:17" ht="9" customHeight="1" x14ac:dyDescent="0.7">
      <c r="B41" s="40"/>
      <c r="C41" s="40"/>
      <c r="D41" s="40"/>
      <c r="L41" s="22"/>
      <c r="M41" s="8"/>
      <c r="N41" s="24"/>
      <c r="O41" s="29"/>
      <c r="P41" s="34"/>
      <c r="Q41" s="6"/>
    </row>
    <row r="42" spans="1:17" ht="39.950000000000003" customHeight="1" x14ac:dyDescent="0.7">
      <c r="A42" s="27">
        <v>6</v>
      </c>
      <c r="B42" s="71" t="s">
        <v>26</v>
      </c>
      <c r="C42" s="71"/>
      <c r="D42" s="71"/>
      <c r="E42" s="71"/>
      <c r="F42" s="71"/>
      <c r="G42" s="71"/>
      <c r="H42" s="71"/>
      <c r="I42" s="71"/>
      <c r="J42" s="71"/>
      <c r="K42" s="71"/>
      <c r="M42" s="28"/>
      <c r="N42" s="24"/>
      <c r="O42" s="29">
        <f>A42</f>
        <v>6</v>
      </c>
      <c r="P42" s="39" t="str">
        <f>B42</f>
        <v xml:space="preserve"> Quel critère est nécessaire pour reconnaître une valeur de difficulté :</v>
      </c>
      <c r="Q42" s="6"/>
    </row>
    <row r="43" spans="1:17" ht="9" customHeight="1" thickBot="1" x14ac:dyDescent="0.75">
      <c r="B43" s="31"/>
      <c r="C43" s="31"/>
      <c r="D43" s="31"/>
      <c r="E43" s="32"/>
      <c r="F43" s="32"/>
      <c r="G43" s="32"/>
      <c r="H43" s="32"/>
      <c r="I43" s="32"/>
      <c r="J43" s="32"/>
      <c r="L43" s="22"/>
      <c r="M43" s="8"/>
      <c r="N43" s="24"/>
      <c r="O43" s="29"/>
      <c r="P43" s="34"/>
      <c r="Q43" s="6"/>
    </row>
    <row r="44" spans="1:17" ht="50" customHeight="1" thickBot="1" x14ac:dyDescent="0.75">
      <c r="A44" s="35"/>
      <c r="B44" s="72" t="s">
        <v>27</v>
      </c>
      <c r="C44" s="72"/>
      <c r="D44" s="72"/>
      <c r="F44" s="60" t="str">
        <f>IF(COUNTIF(A44:A47,"X")&gt;1,"",IF(M44="V","Bonne réponse",IF(M44="F",P44,"")))</f>
        <v/>
      </c>
      <c r="G44" s="61"/>
      <c r="H44" s="61"/>
      <c r="I44" s="61"/>
      <c r="J44" s="61"/>
      <c r="K44" s="66" t="str">
        <f>VLOOKUP(M44,Tableau,2,FALSE)</f>
        <v>IMGS3</v>
      </c>
      <c r="M44" s="67" t="str">
        <f>IF(COUNTIF(A44:A47,"X")&gt;1,"R",IF(OR(N44="V",N45="V",N46="V",N47="V"),"V",IF(OR(N44="F",N45="F",N46="F",N47="F"),"F","R")))</f>
        <v>R</v>
      </c>
      <c r="N44" s="36" t="str">
        <f>IF(OR(A45="X",A46="X",A47="X"),"R",IF(AND(A44="x",O44="x"),"V",IF(AND(A44="x",O44=""),"F","R")))</f>
        <v>R</v>
      </c>
      <c r="O44" s="37"/>
      <c r="P44" s="68" t="s">
        <v>48</v>
      </c>
      <c r="Q44" s="6"/>
    </row>
    <row r="45" spans="1:17" ht="50" customHeight="1" thickBot="1" x14ac:dyDescent="0.75">
      <c r="A45" s="35"/>
      <c r="B45" s="72" t="s">
        <v>28</v>
      </c>
      <c r="C45" s="72"/>
      <c r="D45" s="72"/>
      <c r="F45" s="62"/>
      <c r="G45" s="63"/>
      <c r="H45" s="63"/>
      <c r="I45" s="63"/>
      <c r="J45" s="63"/>
      <c r="K45" s="66"/>
      <c r="L45" s="22"/>
      <c r="M45" s="67"/>
      <c r="N45" s="36" t="str">
        <f>IF(OR(A46="X",A47="X",A48="X"),"R",IF(AND(A45="x",O45="x"),"V",IF(AND(A45="x",O45=""),"F","R")))</f>
        <v>R</v>
      </c>
      <c r="O45" s="37"/>
      <c r="P45" s="69"/>
      <c r="Q45" s="6"/>
    </row>
    <row r="46" spans="1:17" ht="50" customHeight="1" thickBot="1" x14ac:dyDescent="0.75">
      <c r="A46" s="35"/>
      <c r="B46" s="79" t="s">
        <v>29</v>
      </c>
      <c r="C46" s="80"/>
      <c r="D46" s="81"/>
      <c r="F46" s="62"/>
      <c r="G46" s="63"/>
      <c r="H46" s="63"/>
      <c r="I46" s="63"/>
      <c r="J46" s="63"/>
      <c r="K46" s="66"/>
      <c r="M46" s="67"/>
      <c r="N46" s="36" t="str">
        <f>IF(OR(A47="X",A48="X",A49="X"),"R",IF(AND(A46="x",O46="x"),"V",IF(AND(A46="x",O46=""),"F","R")))</f>
        <v>R</v>
      </c>
      <c r="O46" s="37"/>
      <c r="P46" s="69"/>
      <c r="Q46" s="6"/>
    </row>
    <row r="47" spans="1:17" ht="50" customHeight="1" thickBot="1" x14ac:dyDescent="0.75">
      <c r="A47" s="35"/>
      <c r="B47" s="72" t="s">
        <v>30</v>
      </c>
      <c r="C47" s="72"/>
      <c r="D47" s="72"/>
      <c r="F47" s="64"/>
      <c r="G47" s="65"/>
      <c r="H47" s="65"/>
      <c r="I47" s="65"/>
      <c r="J47" s="65"/>
      <c r="K47" s="66"/>
      <c r="L47" s="22"/>
      <c r="M47" s="67"/>
      <c r="N47" s="36" t="str">
        <f>IF(OR(A48="X",A49="X",A50="X"),"R",IF(AND(A47="x",O47="x"),"V",IF(AND(A47="x",O47=""),"F","R")))</f>
        <v>R</v>
      </c>
      <c r="O47" s="37" t="s">
        <v>17</v>
      </c>
      <c r="P47" s="70"/>
      <c r="Q47" s="6"/>
    </row>
    <row r="48" spans="1:17" ht="14.25" customHeight="1" x14ac:dyDescent="0.7">
      <c r="M48" s="8"/>
      <c r="N48" s="24"/>
      <c r="O48" s="29"/>
      <c r="P48" s="34"/>
      <c r="Q48" s="6"/>
    </row>
    <row r="49" spans="1:17" ht="39.950000000000003" customHeight="1" x14ac:dyDescent="0.7">
      <c r="A49" s="27">
        <v>7</v>
      </c>
      <c r="B49" s="71" t="s">
        <v>31</v>
      </c>
      <c r="C49" s="71"/>
      <c r="D49" s="71"/>
      <c r="E49" s="71"/>
      <c r="F49" s="71"/>
      <c r="G49" s="71"/>
      <c r="H49" s="71"/>
      <c r="I49" s="71"/>
      <c r="J49" s="71"/>
      <c r="K49" s="71"/>
      <c r="L49" s="22"/>
      <c r="M49" s="28"/>
      <c r="N49" s="24"/>
      <c r="O49" s="29">
        <f>A49</f>
        <v>7</v>
      </c>
      <c r="P49" s="39" t="str">
        <f>B49</f>
        <v xml:space="preserve"> Quel critère est nécessaire pour dire qu'un élément est différent :</v>
      </c>
      <c r="Q49" s="6"/>
    </row>
    <row r="50" spans="1:17" ht="9" customHeight="1" thickBot="1" x14ac:dyDescent="0.75">
      <c r="B50" s="31"/>
      <c r="C50" s="31"/>
      <c r="D50" s="31"/>
      <c r="E50" s="32"/>
      <c r="F50" s="32"/>
      <c r="G50" s="32"/>
      <c r="H50" s="32"/>
      <c r="I50" s="32"/>
      <c r="J50" s="32"/>
      <c r="M50" s="8"/>
      <c r="N50" s="24"/>
      <c r="O50" s="29"/>
      <c r="P50" s="34"/>
      <c r="Q50" s="6"/>
    </row>
    <row r="51" spans="1:17" ht="50" customHeight="1" thickBot="1" x14ac:dyDescent="0.75">
      <c r="A51" s="35"/>
      <c r="B51" s="72" t="s">
        <v>32</v>
      </c>
      <c r="C51" s="72"/>
      <c r="D51" s="72"/>
      <c r="F51" s="60" t="str">
        <f>IF(COUNTIF(A51:A54,"X")&gt;1,"",IF(M51="V","Bonne réponse",IF(M51="F",P51,"")))</f>
        <v/>
      </c>
      <c r="G51" s="61"/>
      <c r="H51" s="61"/>
      <c r="I51" s="61"/>
      <c r="J51" s="61"/>
      <c r="K51" s="66" t="str">
        <f>VLOOKUP(M51,Tableau,2,FALSE)</f>
        <v>IMGS3</v>
      </c>
      <c r="L51" s="22"/>
      <c r="M51" s="67" t="str">
        <f>IF(COUNTIF(A51:A54,"X")&gt;1,"R",IF(OR(N51="V",N52="V",N53="V",N54="V"),"V",IF(OR(N51="F",N52="F",N53="F",N54="F"),"F","R")))</f>
        <v>R</v>
      </c>
      <c r="N51" s="36" t="str">
        <f>IF(OR(A52="X",A53="X",A54="X"),"R",IF(AND(A51="x",O51="x"),"V",IF(AND(A51="x",O51=""),"F","R")))</f>
        <v>R</v>
      </c>
      <c r="O51" s="37"/>
      <c r="P51" s="68" t="s">
        <v>47</v>
      </c>
      <c r="Q51" s="6"/>
    </row>
    <row r="52" spans="1:17" ht="50" customHeight="1" thickBot="1" x14ac:dyDescent="0.75">
      <c r="A52" s="35"/>
      <c r="B52" s="72" t="s">
        <v>33</v>
      </c>
      <c r="C52" s="72"/>
      <c r="D52" s="72"/>
      <c r="F52" s="62"/>
      <c r="G52" s="63"/>
      <c r="H52" s="63"/>
      <c r="I52" s="63"/>
      <c r="J52" s="63"/>
      <c r="K52" s="66"/>
      <c r="M52" s="67"/>
      <c r="N52" s="36" t="str">
        <f>IF(OR(A53="X",A54="X",A55="X"),"R",IF(AND(A52="x",O52="x"),"V",IF(AND(A52="x",O52=""),"F","R")))</f>
        <v>R</v>
      </c>
      <c r="O52" s="37"/>
      <c r="P52" s="69"/>
      <c r="Q52" s="6"/>
    </row>
    <row r="53" spans="1:17" ht="50" customHeight="1" thickBot="1" x14ac:dyDescent="0.75">
      <c r="A53" s="35"/>
      <c r="B53" s="72" t="s">
        <v>34</v>
      </c>
      <c r="C53" s="72"/>
      <c r="D53" s="72"/>
      <c r="F53" s="62"/>
      <c r="G53" s="63"/>
      <c r="H53" s="63"/>
      <c r="I53" s="63"/>
      <c r="J53" s="63"/>
      <c r="K53" s="66"/>
      <c r="L53" s="22"/>
      <c r="M53" s="67"/>
      <c r="N53" s="36" t="str">
        <f>IF(OR(A54="X",A55="X",A56="X"),"R",IF(AND(A53="x",O53="x"),"V",IF(AND(A53="x",O53=""),"F","R")))</f>
        <v>R</v>
      </c>
      <c r="O53" s="37" t="s">
        <v>17</v>
      </c>
      <c r="P53" s="69"/>
      <c r="Q53" s="6"/>
    </row>
    <row r="54" spans="1:17" ht="50" customHeight="1" thickBot="1" x14ac:dyDescent="0.75">
      <c r="A54" s="35"/>
      <c r="B54" s="72" t="s">
        <v>35</v>
      </c>
      <c r="C54" s="72"/>
      <c r="D54" s="72"/>
      <c r="F54" s="64"/>
      <c r="G54" s="65"/>
      <c r="H54" s="65"/>
      <c r="I54" s="65"/>
      <c r="J54" s="65"/>
      <c r="K54" s="66"/>
      <c r="M54" s="67"/>
      <c r="N54" s="36" t="str">
        <f>IF(OR(A55="X",A56="X",A57="X"),"R",IF(AND(A54="x",O54="x"),"V",IF(AND(A54="x",O54=""),"F","R")))</f>
        <v>R</v>
      </c>
      <c r="O54" s="37"/>
      <c r="P54" s="70"/>
      <c r="Q54" s="6"/>
    </row>
    <row r="55" spans="1:17" ht="14.25" customHeight="1" x14ac:dyDescent="0.7">
      <c r="L55" s="22"/>
      <c r="M55" s="8"/>
      <c r="N55" s="24"/>
      <c r="O55" s="29"/>
      <c r="P55" s="34"/>
      <c r="Q55" s="6"/>
    </row>
    <row r="56" spans="1:17" ht="39.950000000000003" customHeight="1" x14ac:dyDescent="0.7">
      <c r="A56" s="27">
        <v>8</v>
      </c>
      <c r="B56" s="71" t="s">
        <v>146</v>
      </c>
      <c r="C56" s="71"/>
      <c r="D56" s="71"/>
      <c r="E56" s="71"/>
      <c r="F56" s="71"/>
      <c r="G56" s="71"/>
      <c r="H56" s="71"/>
      <c r="I56" s="71"/>
      <c r="J56" s="71"/>
      <c r="K56" s="71"/>
      <c r="M56" s="28"/>
      <c r="N56" s="24"/>
      <c r="O56" s="29">
        <f>A56</f>
        <v>8</v>
      </c>
      <c r="P56" s="39" t="str">
        <f>B56</f>
        <v>A) Quel est le 1er principe à suivre pour reconnaître une difficulté. Cochez la bonne définition ?</v>
      </c>
      <c r="Q56" s="6"/>
    </row>
    <row r="57" spans="1:17" ht="9" customHeight="1" thickBot="1" x14ac:dyDescent="0.75">
      <c r="B57" s="31"/>
      <c r="C57" s="31"/>
      <c r="D57" s="31"/>
      <c r="E57" s="32"/>
      <c r="F57" s="32"/>
      <c r="G57" s="32"/>
      <c r="H57" s="32"/>
      <c r="I57" s="32"/>
      <c r="J57" s="32"/>
      <c r="L57" s="22"/>
      <c r="M57" s="8"/>
      <c r="N57" s="24"/>
      <c r="O57" s="29"/>
      <c r="P57" s="34"/>
      <c r="Q57" s="6"/>
    </row>
    <row r="58" spans="1:17" ht="65.099999999999994" customHeight="1" thickBot="1" x14ac:dyDescent="0.75">
      <c r="A58" s="35"/>
      <c r="B58" s="83" t="s">
        <v>36</v>
      </c>
      <c r="C58" s="83"/>
      <c r="D58" s="83"/>
      <c r="F58" s="60" t="str">
        <f>IF(COUNTIF(A58:A61,"X")&gt;1,"",IF(M58="V","Bonne réponse",IF(M58="F",P58,"")))</f>
        <v/>
      </c>
      <c r="G58" s="61"/>
      <c r="H58" s="61"/>
      <c r="I58" s="61"/>
      <c r="J58" s="61"/>
      <c r="K58" s="66" t="str">
        <f>VLOOKUP(M58,Tableau,2,FALSE)</f>
        <v>IMGS3</v>
      </c>
      <c r="M58" s="67" t="str">
        <f>IF(COUNTIF(A58:A61,"X")&gt;1,"R",IF(OR(N58="V",N59="V",N60="V",N61="V"),"V",IF(OR(N58="F",N59="F",N60="F",N61="F"),"F","R")))</f>
        <v>R</v>
      </c>
      <c r="N58" s="36" t="str">
        <f>IF(OR(A59="X",A60="X",A61="X"),"R",IF(AND(A58="x",O58="x"),"V",IF(AND(A58="x",O58=""),"F","R")))</f>
        <v>R</v>
      </c>
      <c r="O58" s="37"/>
      <c r="P58" s="68" t="s">
        <v>155</v>
      </c>
      <c r="Q58" s="6"/>
    </row>
    <row r="59" spans="1:17" ht="65.099999999999994" customHeight="1" thickBot="1" x14ac:dyDescent="0.75">
      <c r="A59" s="35"/>
      <c r="B59" s="83" t="s">
        <v>37</v>
      </c>
      <c r="C59" s="83"/>
      <c r="D59" s="83"/>
      <c r="F59" s="62"/>
      <c r="G59" s="63"/>
      <c r="H59" s="63"/>
      <c r="I59" s="63"/>
      <c r="J59" s="63"/>
      <c r="K59" s="66"/>
      <c r="L59" s="22"/>
      <c r="M59" s="67"/>
      <c r="N59" s="36" t="str">
        <f>IF(OR(A60="X",A61="X",A62="X"),"R",IF(AND(A59="x",O59="x"),"V",IF(AND(A59="x",O59=""),"F","R")))</f>
        <v>R</v>
      </c>
      <c r="O59" s="37"/>
      <c r="P59" s="69"/>
      <c r="Q59" s="6"/>
    </row>
    <row r="60" spans="1:17" ht="65.099999999999994" customHeight="1" thickBot="1" x14ac:dyDescent="0.75">
      <c r="A60" s="35"/>
      <c r="B60" s="83" t="s">
        <v>38</v>
      </c>
      <c r="C60" s="83"/>
      <c r="D60" s="83"/>
      <c r="F60" s="62"/>
      <c r="G60" s="63"/>
      <c r="H60" s="63"/>
      <c r="I60" s="63"/>
      <c r="J60" s="63"/>
      <c r="K60" s="66"/>
      <c r="M60" s="67"/>
      <c r="N60" s="36" t="str">
        <f>IF(OR(A61="X",A62="X",A63="X"),"R",IF(AND(A60="x",O60="x"),"V",IF(AND(A60="x",O60=""),"F","R")))</f>
        <v>R</v>
      </c>
      <c r="O60" s="37"/>
      <c r="P60" s="69"/>
      <c r="Q60" s="6"/>
    </row>
    <row r="61" spans="1:17" ht="65.099999999999994" customHeight="1" thickBot="1" x14ac:dyDescent="0.75">
      <c r="A61" s="35"/>
      <c r="B61" s="83" t="s">
        <v>155</v>
      </c>
      <c r="C61" s="83"/>
      <c r="D61" s="83"/>
      <c r="F61" s="64"/>
      <c r="G61" s="65"/>
      <c r="H61" s="65"/>
      <c r="I61" s="65"/>
      <c r="J61" s="65"/>
      <c r="K61" s="66"/>
      <c r="L61" s="22"/>
      <c r="M61" s="67"/>
      <c r="N61" s="36" t="str">
        <f>IF(OR(A62="X",A63="X",A64="X"),"R",IF(AND(A61="x",O61="x"),"V",IF(AND(A61="x",O61=""),"F","R")))</f>
        <v>R</v>
      </c>
      <c r="O61" s="37" t="s">
        <v>17</v>
      </c>
      <c r="P61" s="70"/>
      <c r="Q61" s="6"/>
    </row>
    <row r="62" spans="1:17" ht="14.25" customHeight="1" x14ac:dyDescent="0.7">
      <c r="M62" s="8"/>
      <c r="N62" s="24"/>
      <c r="O62" s="29"/>
      <c r="P62" s="34"/>
      <c r="Q62" s="6"/>
    </row>
    <row r="63" spans="1:17" ht="39.950000000000003" customHeight="1" x14ac:dyDescent="0.7">
      <c r="A63" s="27">
        <v>9</v>
      </c>
      <c r="B63" s="71" t="s">
        <v>147</v>
      </c>
      <c r="C63" s="71"/>
      <c r="D63" s="71"/>
      <c r="E63" s="71"/>
      <c r="F63" s="71"/>
      <c r="G63" s="71"/>
      <c r="H63" s="71"/>
      <c r="I63" s="71"/>
      <c r="J63" s="71"/>
      <c r="K63" s="71"/>
      <c r="L63" s="22"/>
      <c r="M63" s="28"/>
      <c r="N63" s="24"/>
      <c r="O63" s="29">
        <f>A63</f>
        <v>9</v>
      </c>
      <c r="P63" s="39" t="str">
        <f>B63</f>
        <v>B) Quel est le 2ème principe à suivre pour reconnaître une difficulté. Cochez la bonne définition ?</v>
      </c>
      <c r="Q63" s="6"/>
    </row>
    <row r="64" spans="1:17" ht="9" customHeight="1" thickBot="1" x14ac:dyDescent="0.75">
      <c r="B64" s="31"/>
      <c r="C64" s="31"/>
      <c r="D64" s="31"/>
      <c r="E64" s="32"/>
      <c r="F64" s="32"/>
      <c r="G64" s="32"/>
      <c r="H64" s="32"/>
      <c r="I64" s="32"/>
      <c r="J64" s="32"/>
      <c r="M64" s="8"/>
      <c r="N64" s="24"/>
      <c r="O64" s="29"/>
      <c r="P64" s="34"/>
      <c r="Q64" s="6"/>
    </row>
    <row r="65" spans="1:17" ht="65.099999999999994" customHeight="1" thickBot="1" x14ac:dyDescent="0.75">
      <c r="A65" s="35"/>
      <c r="B65" s="72" t="s">
        <v>39</v>
      </c>
      <c r="C65" s="72"/>
      <c r="D65" s="72"/>
      <c r="F65" s="60" t="str">
        <f>IF(COUNTIF(A65:A68,"X")&gt;1,"",IF(M65="V","Bonne réponse",IF(M65="F",P65,"")))</f>
        <v/>
      </c>
      <c r="G65" s="61"/>
      <c r="H65" s="61"/>
      <c r="I65" s="61"/>
      <c r="J65" s="61"/>
      <c r="K65" s="66" t="str">
        <f>VLOOKUP(M65,Tableau,2,FALSE)</f>
        <v>IMGS3</v>
      </c>
      <c r="L65" s="22"/>
      <c r="M65" s="67" t="str">
        <f>IF(COUNTIF(A65:A68,"X")&gt;1,"R",IF(OR(N65="V",N66="V",N67="V",N68="V"),"V",IF(OR(N65="F",N66="F",N67="F",N68="F"),"F","R")))</f>
        <v>R</v>
      </c>
      <c r="N65" s="36" t="str">
        <f>IF(OR(A66="X",A67="X",A68="X"),"R",IF(AND(A65="x",O65="x"),"V",IF(AND(A65="x",O65=""),"F","R")))</f>
        <v>R</v>
      </c>
      <c r="O65" s="37"/>
      <c r="P65" s="68" t="s">
        <v>143</v>
      </c>
      <c r="Q65" s="6"/>
    </row>
    <row r="66" spans="1:17" ht="65.099999999999994" customHeight="1" thickBot="1" x14ac:dyDescent="0.75">
      <c r="A66" s="35"/>
      <c r="B66" s="72" t="s">
        <v>142</v>
      </c>
      <c r="C66" s="72"/>
      <c r="D66" s="72"/>
      <c r="F66" s="62"/>
      <c r="G66" s="63"/>
      <c r="H66" s="63"/>
      <c r="I66" s="63"/>
      <c r="J66" s="63"/>
      <c r="K66" s="66"/>
      <c r="M66" s="67"/>
      <c r="N66" s="36" t="str">
        <f>IF(OR(A67="X",A68="X",A69="X"),"R",IF(AND(A66="x",O66="x"),"V",IF(AND(A66="x",O66=""),"F","R")))</f>
        <v>R</v>
      </c>
      <c r="O66" s="37" t="s">
        <v>17</v>
      </c>
      <c r="P66" s="69"/>
      <c r="Q66" s="6"/>
    </row>
    <row r="67" spans="1:17" ht="65.099999999999994" customHeight="1" thickBot="1" x14ac:dyDescent="0.75">
      <c r="A67" s="35"/>
      <c r="B67" s="72" t="s">
        <v>40</v>
      </c>
      <c r="C67" s="72"/>
      <c r="D67" s="72"/>
      <c r="F67" s="62"/>
      <c r="G67" s="63"/>
      <c r="H67" s="63"/>
      <c r="I67" s="63"/>
      <c r="J67" s="63"/>
      <c r="K67" s="66"/>
      <c r="L67" s="22"/>
      <c r="M67" s="67"/>
      <c r="N67" s="36" t="str">
        <f>IF(OR(A68="X",A69="X",A70="X"),"R",IF(AND(A67="x",O67="x"),"V",IF(AND(A67="x",O67=""),"F","R")))</f>
        <v>R</v>
      </c>
      <c r="O67" s="37"/>
      <c r="P67" s="69"/>
      <c r="Q67" s="6"/>
    </row>
    <row r="68" spans="1:17" ht="65.099999999999994" customHeight="1" thickBot="1" x14ac:dyDescent="0.75">
      <c r="A68" s="35"/>
      <c r="B68" s="72" t="s">
        <v>41</v>
      </c>
      <c r="C68" s="72"/>
      <c r="D68" s="72"/>
      <c r="F68" s="64"/>
      <c r="G68" s="65"/>
      <c r="H68" s="65"/>
      <c r="I68" s="65"/>
      <c r="J68" s="65"/>
      <c r="K68" s="66"/>
      <c r="M68" s="67"/>
      <c r="N68" s="36" t="str">
        <f>IF(OR(A69="X",A70="X",A71="X"),"R",IF(AND(A68="x",O68="x"),"V",IF(AND(A68="x",O68=""),"F","R")))</f>
        <v>R</v>
      </c>
      <c r="O68" s="37"/>
      <c r="P68" s="70"/>
      <c r="Q68" s="6"/>
    </row>
    <row r="69" spans="1:17" ht="9" customHeight="1" x14ac:dyDescent="0.7">
      <c r="L69" s="22"/>
      <c r="M69" s="8"/>
      <c r="N69" s="24"/>
      <c r="O69" s="29"/>
      <c r="P69" s="41"/>
      <c r="Q69" s="6"/>
    </row>
    <row r="70" spans="1:17" ht="39.950000000000003" customHeight="1" x14ac:dyDescent="0.7">
      <c r="A70" s="27">
        <v>10</v>
      </c>
      <c r="B70" s="71" t="s">
        <v>148</v>
      </c>
      <c r="C70" s="71"/>
      <c r="D70" s="71"/>
      <c r="E70" s="71"/>
      <c r="F70" s="71"/>
      <c r="G70" s="71"/>
      <c r="H70" s="71"/>
      <c r="I70" s="71"/>
      <c r="J70" s="71"/>
      <c r="K70" s="71"/>
      <c r="M70" s="28"/>
      <c r="N70" s="24"/>
      <c r="O70" s="29">
        <f>A70</f>
        <v>10</v>
      </c>
      <c r="P70" s="39" t="str">
        <f>B70</f>
        <v>C) Quel est le 3ème principe à suivre pour reconnaître une difficulté. Cochez la bonne définition ?</v>
      </c>
      <c r="Q70" s="6"/>
    </row>
    <row r="71" spans="1:17" ht="9" customHeight="1" thickBot="1" x14ac:dyDescent="0.75">
      <c r="B71" s="31"/>
      <c r="C71" s="31"/>
      <c r="D71" s="31"/>
      <c r="E71" s="32"/>
      <c r="F71" s="32"/>
      <c r="G71" s="32"/>
      <c r="H71" s="32"/>
      <c r="I71" s="32"/>
      <c r="J71" s="32"/>
      <c r="L71" s="22"/>
      <c r="M71" s="8"/>
      <c r="N71" s="24"/>
      <c r="O71" s="29"/>
      <c r="P71" s="34"/>
      <c r="Q71" s="6"/>
    </row>
    <row r="72" spans="1:17" ht="65.099999999999994" customHeight="1" thickBot="1" x14ac:dyDescent="0.75">
      <c r="A72" s="35"/>
      <c r="B72" s="72" t="s">
        <v>45</v>
      </c>
      <c r="C72" s="72"/>
      <c r="D72" s="72"/>
      <c r="F72" s="60" t="str">
        <f>IF(COUNTIF(A72:A75,"X")&gt;1,"",IF(M72="V","Bonne réponse",IF(M72="F",P72,"")))</f>
        <v/>
      </c>
      <c r="G72" s="61"/>
      <c r="H72" s="61"/>
      <c r="I72" s="61"/>
      <c r="J72" s="61"/>
      <c r="K72" s="66" t="str">
        <f>VLOOKUP(M72,Tableau,2,FALSE)</f>
        <v>IMGS3</v>
      </c>
      <c r="M72" s="67" t="str">
        <f>IF(COUNTIF(A72:A75,"X")&gt;1,"R",IF(OR(N72="V",N73="V",N74="V",N75="V"),"V",IF(OR(N72="F",N73="F",N74="F",N75="F"),"F","R")))</f>
        <v>R</v>
      </c>
      <c r="N72" s="36" t="str">
        <f>IF(OR(A73="X",A74="X",A75="X"),"R",IF(AND(A72="x",O72="x"),"V",IF(AND(A72="x",O72=""),"F","R")))</f>
        <v>R</v>
      </c>
      <c r="O72" s="37"/>
      <c r="P72" s="68" t="s">
        <v>46</v>
      </c>
      <c r="Q72" s="6"/>
    </row>
    <row r="73" spans="1:17" ht="65.099999999999994" customHeight="1" thickBot="1" x14ac:dyDescent="0.75">
      <c r="A73" s="35"/>
      <c r="B73" s="72" t="s">
        <v>42</v>
      </c>
      <c r="C73" s="72"/>
      <c r="D73" s="72"/>
      <c r="F73" s="62"/>
      <c r="G73" s="63"/>
      <c r="H73" s="63"/>
      <c r="I73" s="63"/>
      <c r="J73" s="63"/>
      <c r="K73" s="66"/>
      <c r="L73" s="22"/>
      <c r="M73" s="67"/>
      <c r="N73" s="36" t="str">
        <f>IF(OR(A74="X",A75="X",A76="X"),"R",IF(AND(A73="x",O73="x"),"V",IF(AND(A73="x",O73=""),"F","R")))</f>
        <v>R</v>
      </c>
      <c r="O73" s="37"/>
      <c r="P73" s="69"/>
      <c r="Q73" s="6"/>
    </row>
    <row r="74" spans="1:17" ht="65.099999999999994" customHeight="1" thickBot="1" x14ac:dyDescent="0.75">
      <c r="A74" s="35"/>
      <c r="B74" s="72" t="s">
        <v>43</v>
      </c>
      <c r="C74" s="72"/>
      <c r="D74" s="72"/>
      <c r="F74" s="62"/>
      <c r="G74" s="63"/>
      <c r="H74" s="63"/>
      <c r="I74" s="63"/>
      <c r="J74" s="63"/>
      <c r="K74" s="66"/>
      <c r="M74" s="67"/>
      <c r="N74" s="36" t="str">
        <f>IF(OR(A75="X",A76="X",A77="X"),"R",IF(AND(A74="x",O74="x"),"V",IF(AND(A74="x",O74=""),"F","R")))</f>
        <v>R</v>
      </c>
      <c r="O74" s="37"/>
      <c r="P74" s="69"/>
      <c r="Q74" s="6"/>
    </row>
    <row r="75" spans="1:17" ht="65.099999999999994" customHeight="1" thickBot="1" x14ac:dyDescent="0.75">
      <c r="A75" s="35"/>
      <c r="B75" s="72" t="s">
        <v>44</v>
      </c>
      <c r="C75" s="72"/>
      <c r="D75" s="72"/>
      <c r="F75" s="64"/>
      <c r="G75" s="65"/>
      <c r="H75" s="65"/>
      <c r="I75" s="65"/>
      <c r="J75" s="65"/>
      <c r="K75" s="66"/>
      <c r="L75" s="22"/>
      <c r="M75" s="67"/>
      <c r="N75" s="36" t="str">
        <f>IF(OR(A76="X",A77="X",A78="X"),"R",IF(AND(A75="x",O75="x"),"V",IF(AND(A75="x",O75=""),"F","R")))</f>
        <v>R</v>
      </c>
      <c r="O75" s="37" t="s">
        <v>17</v>
      </c>
      <c r="P75" s="70"/>
      <c r="Q75" s="6"/>
    </row>
    <row r="76" spans="1:17" ht="9" customHeight="1" x14ac:dyDescent="0.7">
      <c r="M76" s="8"/>
      <c r="N76" s="24"/>
      <c r="O76" s="29"/>
      <c r="P76" s="34"/>
      <c r="Q76" s="6"/>
    </row>
    <row r="77" spans="1:17" ht="39.950000000000003" customHeight="1" x14ac:dyDescent="0.7">
      <c r="A77" s="27">
        <v>11</v>
      </c>
      <c r="B77" s="71" t="s">
        <v>49</v>
      </c>
      <c r="C77" s="71"/>
      <c r="D77" s="71"/>
      <c r="E77" s="71"/>
      <c r="F77" s="71"/>
      <c r="G77" s="71"/>
      <c r="H77" s="71"/>
      <c r="I77" s="71"/>
      <c r="J77" s="71"/>
      <c r="K77" s="71"/>
      <c r="L77" s="22"/>
      <c r="M77" s="28"/>
      <c r="N77" s="24"/>
      <c r="O77" s="29">
        <f>A77</f>
        <v>11</v>
      </c>
      <c r="P77" s="39" t="str">
        <f>B77</f>
        <v>Cochez la bonne définition pour retenir la VD de sortie :</v>
      </c>
      <c r="Q77" s="6"/>
    </row>
    <row r="78" spans="1:17" ht="9" customHeight="1" thickBot="1" x14ac:dyDescent="0.75">
      <c r="B78" s="31"/>
      <c r="C78" s="31"/>
      <c r="D78" s="31"/>
      <c r="E78" s="32"/>
      <c r="F78" s="32"/>
      <c r="G78" s="32"/>
      <c r="H78" s="32"/>
      <c r="I78" s="32"/>
      <c r="J78" s="32"/>
      <c r="M78" s="8"/>
      <c r="N78" s="24"/>
      <c r="O78" s="29"/>
      <c r="P78" s="34"/>
      <c r="Q78" s="6"/>
    </row>
    <row r="79" spans="1:17" ht="50" customHeight="1" thickBot="1" x14ac:dyDescent="0.75">
      <c r="A79" s="35"/>
      <c r="B79" s="72" t="s">
        <v>50</v>
      </c>
      <c r="C79" s="72"/>
      <c r="D79" s="72"/>
      <c r="F79" s="60" t="str">
        <f>IF(COUNTIF(A79:A82,"X")&gt;1,"",IF(M79="V","Bonne réponse",IF(M79="F",P79,"")))</f>
        <v/>
      </c>
      <c r="G79" s="61"/>
      <c r="H79" s="61"/>
      <c r="I79" s="61"/>
      <c r="J79" s="61"/>
      <c r="K79" s="66" t="str">
        <f>VLOOKUP(M79,Tableau,2,FALSE)</f>
        <v>IMGS3</v>
      </c>
      <c r="L79" s="22"/>
      <c r="M79" s="67" t="str">
        <f>IF(COUNTIF(A79:A82,"X")&gt;1,"R",IF(OR(N79="V",N80="V",N81="V",N82="V"),"V",IF(OR(N79="F",N80="F",N81="F",N82="F"),"F","R")))</f>
        <v>R</v>
      </c>
      <c r="N79" s="36" t="str">
        <f>IF(OR(A80="X",A81="X",A82="X"),"R",IF(AND(A79="x",O79="x"),"V",IF(AND(A79="x",O79=""),"F","R")))</f>
        <v>R</v>
      </c>
      <c r="O79" s="37"/>
      <c r="P79" s="68" t="s">
        <v>54</v>
      </c>
      <c r="Q79" s="6"/>
    </row>
    <row r="80" spans="1:17" ht="50" customHeight="1" thickBot="1" x14ac:dyDescent="0.75">
      <c r="A80" s="35"/>
      <c r="B80" s="72" t="s">
        <v>51</v>
      </c>
      <c r="C80" s="72"/>
      <c r="D80" s="72"/>
      <c r="F80" s="62"/>
      <c r="G80" s="63"/>
      <c r="H80" s="63"/>
      <c r="I80" s="63"/>
      <c r="J80" s="63"/>
      <c r="K80" s="66"/>
      <c r="M80" s="67"/>
      <c r="N80" s="36" t="str">
        <f>IF(OR(A81="X",A82="X",A83="X"),"R",IF(AND(A80="x",O80="x"),"V",IF(AND(A80="x",O80=""),"F","R")))</f>
        <v>R</v>
      </c>
      <c r="O80" s="37"/>
      <c r="P80" s="69"/>
      <c r="Q80" s="6"/>
    </row>
    <row r="81" spans="1:17" ht="50" customHeight="1" thickBot="1" x14ac:dyDescent="0.75">
      <c r="A81" s="35"/>
      <c r="B81" s="72" t="s">
        <v>52</v>
      </c>
      <c r="C81" s="72"/>
      <c r="D81" s="72"/>
      <c r="F81" s="62"/>
      <c r="G81" s="63"/>
      <c r="H81" s="63"/>
      <c r="I81" s="63"/>
      <c r="J81" s="63"/>
      <c r="K81" s="66"/>
      <c r="L81" s="22"/>
      <c r="M81" s="67"/>
      <c r="N81" s="36" t="str">
        <f>IF(OR(A82="X",A83="X",A84="X"),"R",IF(AND(A81="x",O81="x"),"V",IF(AND(A81="x",O81=""),"F","R")))</f>
        <v>R</v>
      </c>
      <c r="O81" s="37" t="s">
        <v>17</v>
      </c>
      <c r="P81" s="69"/>
      <c r="Q81" s="6"/>
    </row>
    <row r="82" spans="1:17" ht="50" customHeight="1" thickBot="1" x14ac:dyDescent="0.75">
      <c r="A82" s="35"/>
      <c r="B82" s="72" t="s">
        <v>53</v>
      </c>
      <c r="C82" s="72"/>
      <c r="D82" s="72"/>
      <c r="F82" s="64"/>
      <c r="G82" s="65"/>
      <c r="H82" s="65"/>
      <c r="I82" s="65"/>
      <c r="J82" s="65"/>
      <c r="K82" s="66"/>
      <c r="M82" s="67"/>
      <c r="N82" s="36" t="str">
        <f>IF(OR(A83="X",A84="X",A85="X"),"R",IF(AND(A82="x",O82="x"),"V",IF(AND(A82="x",O82=""),"F","R")))</f>
        <v>R</v>
      </c>
      <c r="O82" s="37"/>
      <c r="P82" s="70"/>
      <c r="Q82" s="6"/>
    </row>
    <row r="83" spans="1:17" ht="9" customHeight="1" x14ac:dyDescent="0.7">
      <c r="L83" s="22"/>
      <c r="M83" s="8"/>
      <c r="N83" s="24"/>
      <c r="O83" s="29"/>
      <c r="P83" s="34"/>
      <c r="Q83" s="6"/>
    </row>
    <row r="84" spans="1:17" ht="39.950000000000003" customHeight="1" x14ac:dyDescent="0.7">
      <c r="A84" s="27">
        <v>12</v>
      </c>
      <c r="B84" s="71" t="s">
        <v>55</v>
      </c>
      <c r="C84" s="71"/>
      <c r="D84" s="71"/>
      <c r="E84" s="71"/>
      <c r="F84" s="71"/>
      <c r="G84" s="71"/>
      <c r="H84" s="71"/>
      <c r="I84" s="71"/>
      <c r="J84" s="71"/>
      <c r="K84" s="71"/>
      <c r="M84" s="28"/>
      <c r="N84" s="24"/>
      <c r="O84" s="29">
        <f>A84</f>
        <v>12</v>
      </c>
      <c r="P84" s="39" t="str">
        <f>B84</f>
        <v>A) Cochez la bonne définition pour obtenir une exigence de composition :</v>
      </c>
      <c r="Q84" s="6"/>
    </row>
    <row r="85" spans="1:17" ht="9" customHeight="1" thickBot="1" x14ac:dyDescent="0.75">
      <c r="B85" s="31"/>
      <c r="C85" s="31"/>
      <c r="D85" s="31"/>
      <c r="E85" s="32"/>
      <c r="F85" s="32"/>
      <c r="G85" s="32"/>
      <c r="H85" s="32"/>
      <c r="I85" s="32"/>
      <c r="J85" s="32"/>
      <c r="L85" s="22"/>
      <c r="M85" s="8"/>
      <c r="N85" s="24"/>
      <c r="O85" s="29"/>
      <c r="P85" s="34"/>
      <c r="Q85" s="6"/>
    </row>
    <row r="86" spans="1:17" ht="50" customHeight="1" thickBot="1" x14ac:dyDescent="0.75">
      <c r="A86" s="35"/>
      <c r="B86" s="72" t="s">
        <v>56</v>
      </c>
      <c r="C86" s="72"/>
      <c r="D86" s="72"/>
      <c r="F86" s="60" t="str">
        <f>IF(COUNTIF(A86:A89,"X")&gt;1,"",IF(M86="V","Bonne réponse",IF(M86="F",P86,"")))</f>
        <v/>
      </c>
      <c r="G86" s="61"/>
      <c r="H86" s="61"/>
      <c r="I86" s="61"/>
      <c r="J86" s="61"/>
      <c r="K86" s="66" t="str">
        <f>VLOOKUP(M86,Tableau,2,FALSE)</f>
        <v>IMGS3</v>
      </c>
      <c r="M86" s="67" t="str">
        <f>IF(COUNTIF(A86:A89,"X")&gt;1,"R",IF(OR(N86="V",N87="V",N88="V",N89="V"),"V",IF(OR(N86="F",N87="F",N88="F",N89="F"),"F","R")))</f>
        <v>R</v>
      </c>
      <c r="N86" s="36" t="str">
        <f>IF(OR(A87="X",A88="X",A89="X"),"R",IF(AND(A86="x",O86="x"),"V",IF(AND(A86="x",O86=""),"F","R")))</f>
        <v>R</v>
      </c>
      <c r="O86" s="37"/>
      <c r="P86" s="68" t="s">
        <v>60</v>
      </c>
      <c r="Q86" s="6"/>
    </row>
    <row r="87" spans="1:17" ht="50" customHeight="1" thickBot="1" x14ac:dyDescent="0.75">
      <c r="A87" s="35"/>
      <c r="B87" s="72" t="s">
        <v>57</v>
      </c>
      <c r="C87" s="72"/>
      <c r="D87" s="72"/>
      <c r="F87" s="62"/>
      <c r="G87" s="63"/>
      <c r="H87" s="63"/>
      <c r="I87" s="63"/>
      <c r="J87" s="63"/>
      <c r="K87" s="66"/>
      <c r="L87" s="22"/>
      <c r="M87" s="67"/>
      <c r="N87" s="36" t="str">
        <f>IF(OR(A88="X",A89="X",A90="X"),"R",IF(AND(A87="x",O87="x"),"V",IF(AND(A87="x",O87=""),"F","R")))</f>
        <v>R</v>
      </c>
      <c r="O87" s="37" t="s">
        <v>17</v>
      </c>
      <c r="P87" s="69"/>
      <c r="Q87" s="6"/>
    </row>
    <row r="88" spans="1:17" ht="50" customHeight="1" thickBot="1" x14ac:dyDescent="0.75">
      <c r="A88" s="35"/>
      <c r="B88" s="72" t="s">
        <v>58</v>
      </c>
      <c r="C88" s="72"/>
      <c r="D88" s="72"/>
      <c r="F88" s="62"/>
      <c r="G88" s="63"/>
      <c r="H88" s="63"/>
      <c r="I88" s="63"/>
      <c r="J88" s="63"/>
      <c r="K88" s="66"/>
      <c r="M88" s="67"/>
      <c r="N88" s="36" t="str">
        <f>IF(OR(A89="X",A90="X",A91="X"),"R",IF(AND(A88="x",O88="x"),"V",IF(AND(A88="x",O88=""),"F","R")))</f>
        <v>R</v>
      </c>
      <c r="O88" s="42"/>
      <c r="P88" s="69"/>
      <c r="Q88" s="6"/>
    </row>
    <row r="89" spans="1:17" ht="50" customHeight="1" thickBot="1" x14ac:dyDescent="0.75">
      <c r="A89" s="35"/>
      <c r="B89" s="72" t="s">
        <v>59</v>
      </c>
      <c r="C89" s="72"/>
      <c r="D89" s="72"/>
      <c r="F89" s="64"/>
      <c r="G89" s="65"/>
      <c r="H89" s="65"/>
      <c r="I89" s="65"/>
      <c r="J89" s="65"/>
      <c r="K89" s="66"/>
      <c r="L89" s="22"/>
      <c r="M89" s="67"/>
      <c r="N89" s="36" t="str">
        <f>IF(OR(A90="X",A91="X",A92="X"),"R",IF(AND(A89="x",O89="x"),"V",IF(AND(A89="x",O89=""),"F","R")))</f>
        <v>R</v>
      </c>
      <c r="O89" s="37"/>
      <c r="P89" s="70"/>
      <c r="Q89" s="6"/>
    </row>
    <row r="90" spans="1:17" ht="9" customHeight="1" x14ac:dyDescent="0.7">
      <c r="M90" s="8"/>
      <c r="N90" s="24"/>
      <c r="O90" s="29"/>
      <c r="P90" s="34"/>
      <c r="Q90" s="6"/>
    </row>
    <row r="91" spans="1:17" ht="39.950000000000003" customHeight="1" x14ac:dyDescent="0.7">
      <c r="A91" s="27">
        <v>13</v>
      </c>
      <c r="B91" s="71" t="s">
        <v>61</v>
      </c>
      <c r="C91" s="71"/>
      <c r="D91" s="71"/>
      <c r="E91" s="71"/>
      <c r="F91" s="71"/>
      <c r="G91" s="71"/>
      <c r="H91" s="71"/>
      <c r="I91" s="71"/>
      <c r="J91" s="71"/>
      <c r="K91" s="71"/>
      <c r="L91" s="22"/>
      <c r="M91" s="28"/>
      <c r="N91" s="24"/>
      <c r="O91" s="29">
        <f>A91</f>
        <v>13</v>
      </c>
      <c r="P91" s="39" t="str">
        <f>B91</f>
        <v>B) Cochez la bonne définition pour obtenir une exigence de composition :</v>
      </c>
      <c r="Q91" s="6"/>
    </row>
    <row r="92" spans="1:17" ht="9" customHeight="1" thickBot="1" x14ac:dyDescent="0.75">
      <c r="B92" s="31"/>
      <c r="C92" s="31"/>
      <c r="D92" s="31"/>
      <c r="E92" s="32"/>
      <c r="F92" s="32"/>
      <c r="G92" s="32"/>
      <c r="H92" s="32"/>
      <c r="I92" s="32"/>
      <c r="J92" s="32"/>
      <c r="M92" s="8"/>
      <c r="N92" s="24"/>
      <c r="O92" s="29"/>
      <c r="P92" s="34"/>
      <c r="Q92" s="6"/>
    </row>
    <row r="93" spans="1:17" ht="50" customHeight="1" thickBot="1" x14ac:dyDescent="0.75">
      <c r="A93" s="35"/>
      <c r="B93" s="72" t="s">
        <v>62</v>
      </c>
      <c r="C93" s="72"/>
      <c r="D93" s="72"/>
      <c r="F93" s="60" t="str">
        <f>IF(COUNTIF(A93:A96,"X")&gt;1,"",IF(M93="V","Bonne réponse",IF(M93="F",P93,"")))</f>
        <v/>
      </c>
      <c r="G93" s="61"/>
      <c r="H93" s="61"/>
      <c r="I93" s="61"/>
      <c r="J93" s="61"/>
      <c r="K93" s="66" t="str">
        <f>VLOOKUP(M93,Tableau,2,FALSE)</f>
        <v>IMGS3</v>
      </c>
      <c r="L93" s="22"/>
      <c r="M93" s="67" t="str">
        <f>IF(COUNTIF(A93:A96,"X")&gt;1,"R",IF(OR(N93="V",N94="V",N95="V",N96="V"),"V",IF(OR(N93="F",N94="F",N95="F",N96="F"),"F","R")))</f>
        <v>R</v>
      </c>
      <c r="N93" s="36" t="str">
        <f>IF(OR(A94="X",A95="X",A96="X"),"R",IF(AND(A93="x",O93="x"),"V",IF(AND(A93="x",O93=""),"F","R")))</f>
        <v>R</v>
      </c>
      <c r="O93" s="37" t="s">
        <v>17</v>
      </c>
      <c r="P93" s="68" t="s">
        <v>80</v>
      </c>
      <c r="Q93" s="6"/>
    </row>
    <row r="94" spans="1:17" ht="50" customHeight="1" thickBot="1" x14ac:dyDescent="0.75">
      <c r="A94" s="35"/>
      <c r="B94" s="72" t="s">
        <v>63</v>
      </c>
      <c r="C94" s="72"/>
      <c r="D94" s="72"/>
      <c r="F94" s="62"/>
      <c r="G94" s="63"/>
      <c r="H94" s="63"/>
      <c r="I94" s="63"/>
      <c r="J94" s="63"/>
      <c r="K94" s="66"/>
      <c r="M94" s="67"/>
      <c r="N94" s="36" t="str">
        <f>IF(OR(A95="X",A96="X",A97="X"),"R",IF(AND(A94="x",O94="x"),"V",IF(AND(A94="x",O94=""),"F","R")))</f>
        <v>R</v>
      </c>
      <c r="O94" s="37"/>
      <c r="P94" s="69"/>
      <c r="Q94" s="6"/>
    </row>
    <row r="95" spans="1:17" ht="50" customHeight="1" thickBot="1" x14ac:dyDescent="0.75">
      <c r="A95" s="35"/>
      <c r="B95" s="72" t="s">
        <v>64</v>
      </c>
      <c r="C95" s="72"/>
      <c r="D95" s="72"/>
      <c r="F95" s="62"/>
      <c r="G95" s="63"/>
      <c r="H95" s="63"/>
      <c r="I95" s="63"/>
      <c r="J95" s="63"/>
      <c r="K95" s="66"/>
      <c r="L95" s="22"/>
      <c r="M95" s="67"/>
      <c r="N95" s="36" t="str">
        <f>IF(OR(A96="X",A97="X",A98="X"),"R",IF(AND(A95="x",O95="x"),"V",IF(AND(A95="x",O95=""),"F","R")))</f>
        <v>R</v>
      </c>
      <c r="O95" s="37"/>
      <c r="P95" s="69"/>
      <c r="Q95" s="6"/>
    </row>
    <row r="96" spans="1:17" ht="50" customHeight="1" thickBot="1" x14ac:dyDescent="0.75">
      <c r="A96" s="35"/>
      <c r="B96" s="72" t="s">
        <v>65</v>
      </c>
      <c r="C96" s="72"/>
      <c r="D96" s="72"/>
      <c r="F96" s="64"/>
      <c r="G96" s="65"/>
      <c r="H96" s="65"/>
      <c r="I96" s="65"/>
      <c r="J96" s="65"/>
      <c r="K96" s="66"/>
      <c r="M96" s="67"/>
      <c r="N96" s="36" t="str">
        <f>IF(OR(A97="X",A98="X",A99="X"),"R",IF(AND(A96="x",O96="x"),"V",IF(AND(A96="x",O96=""),"F","R")))</f>
        <v>R</v>
      </c>
      <c r="O96" s="37"/>
      <c r="P96" s="70"/>
      <c r="Q96" s="6"/>
    </row>
    <row r="97" spans="1:17" ht="9" customHeight="1" x14ac:dyDescent="0.7">
      <c r="L97" s="22"/>
      <c r="M97" s="8"/>
      <c r="N97" s="24"/>
      <c r="O97" s="29"/>
      <c r="P97" s="34"/>
      <c r="Q97" s="6"/>
    </row>
    <row r="98" spans="1:17" ht="39.950000000000003" customHeight="1" x14ac:dyDescent="0.7">
      <c r="A98" s="27">
        <v>14</v>
      </c>
      <c r="B98" s="71" t="s">
        <v>66</v>
      </c>
      <c r="C98" s="71"/>
      <c r="D98" s="71"/>
      <c r="E98" s="71"/>
      <c r="F98" s="71"/>
      <c r="G98" s="71"/>
      <c r="H98" s="71"/>
      <c r="I98" s="71"/>
      <c r="J98" s="71"/>
      <c r="K98" s="71"/>
      <c r="M98" s="28"/>
      <c r="N98" s="24"/>
      <c r="O98" s="29">
        <f>A98</f>
        <v>14</v>
      </c>
      <c r="P98" s="39" t="str">
        <f>B98</f>
        <v>A) Cochez la bonne définition pour obtenir une valeur de liaison :</v>
      </c>
      <c r="Q98" s="6"/>
    </row>
    <row r="99" spans="1:17" ht="9" customHeight="1" thickBot="1" x14ac:dyDescent="0.75">
      <c r="B99" s="31"/>
      <c r="C99" s="31"/>
      <c r="D99" s="31"/>
      <c r="E99" s="32"/>
      <c r="F99" s="32"/>
      <c r="G99" s="32"/>
      <c r="H99" s="32"/>
      <c r="I99" s="32"/>
      <c r="J99" s="32"/>
      <c r="L99" s="22"/>
      <c r="M99" s="8"/>
      <c r="N99" s="24"/>
      <c r="O99" s="29"/>
      <c r="P99" s="34"/>
      <c r="Q99" s="6"/>
    </row>
    <row r="100" spans="1:17" ht="50" customHeight="1" thickBot="1" x14ac:dyDescent="0.75">
      <c r="A100" s="35"/>
      <c r="B100" s="72" t="s">
        <v>67</v>
      </c>
      <c r="C100" s="72"/>
      <c r="D100" s="72"/>
      <c r="F100" s="60" t="str">
        <f>IF(COUNTIF(A100:A103,"X")&gt;1,"",IF(M100="V","Bonne réponse",IF(M100="F",P100,"")))</f>
        <v/>
      </c>
      <c r="G100" s="61"/>
      <c r="H100" s="61"/>
      <c r="I100" s="61"/>
      <c r="J100" s="61"/>
      <c r="K100" s="66" t="str">
        <f>VLOOKUP(M100,Tableau,2,FALSE)</f>
        <v>IMGS3</v>
      </c>
      <c r="M100" s="67" t="str">
        <f>IF(COUNTIF(A100:A103,"X")&gt;1,"R",IF(OR(N100="V",N101="V",N102="V",N103="V"),"V",IF(OR(N100="F",N101="F",N102="F",N103="F"),"F","R")))</f>
        <v>R</v>
      </c>
      <c r="N100" s="36" t="str">
        <f>IF(OR(A101="X",A102="X",A103="X"),"R",IF(AND(A100="x",O100="x"),"V",IF(AND(A100="x",O100=""),"F","R")))</f>
        <v>R</v>
      </c>
      <c r="O100" s="37"/>
      <c r="P100" s="68" t="s">
        <v>81</v>
      </c>
      <c r="Q100" s="6"/>
    </row>
    <row r="101" spans="1:17" ht="50" customHeight="1" thickBot="1" x14ac:dyDescent="0.75">
      <c r="A101" s="35"/>
      <c r="B101" s="72" t="s">
        <v>68</v>
      </c>
      <c r="C101" s="72"/>
      <c r="D101" s="72"/>
      <c r="F101" s="62"/>
      <c r="G101" s="63"/>
      <c r="H101" s="63"/>
      <c r="I101" s="63"/>
      <c r="J101" s="63"/>
      <c r="K101" s="66"/>
      <c r="L101" s="22"/>
      <c r="M101" s="67"/>
      <c r="N101" s="36" t="str">
        <f>IF(OR(A102="X",A103="X",A104="X"),"R",IF(AND(A101="x",O101="x"),"V",IF(AND(A101="x",O101=""),"F","R")))</f>
        <v>R</v>
      </c>
      <c r="O101" s="37"/>
      <c r="P101" s="69"/>
      <c r="Q101" s="6"/>
    </row>
    <row r="102" spans="1:17" ht="50" customHeight="1" thickBot="1" x14ac:dyDescent="0.75">
      <c r="A102" s="35"/>
      <c r="B102" s="72" t="s">
        <v>69</v>
      </c>
      <c r="C102" s="72"/>
      <c r="D102" s="72"/>
      <c r="F102" s="62"/>
      <c r="G102" s="63"/>
      <c r="H102" s="63"/>
      <c r="I102" s="63"/>
      <c r="J102" s="63"/>
      <c r="K102" s="66"/>
      <c r="M102" s="67"/>
      <c r="N102" s="36" t="str">
        <f>IF(OR(A103="X",A104="X",A105="X"),"R",IF(AND(A102="x",O102="x"),"V",IF(AND(A102="x",O102=""),"F","R")))</f>
        <v>R</v>
      </c>
      <c r="O102" s="37"/>
      <c r="P102" s="69"/>
      <c r="Q102" s="6"/>
    </row>
    <row r="103" spans="1:17" ht="50" customHeight="1" thickBot="1" x14ac:dyDescent="0.75">
      <c r="A103" s="35"/>
      <c r="B103" s="72" t="s">
        <v>70</v>
      </c>
      <c r="C103" s="72"/>
      <c r="D103" s="72"/>
      <c r="F103" s="64"/>
      <c r="G103" s="65"/>
      <c r="H103" s="65"/>
      <c r="I103" s="65"/>
      <c r="J103" s="65"/>
      <c r="K103" s="66"/>
      <c r="L103" s="22"/>
      <c r="M103" s="67"/>
      <c r="N103" s="36" t="str">
        <f>IF(OR(A104="X",A105="X",A106="X"),"R",IF(AND(A103="x",O103="x"),"V",IF(AND(A103="x",O103=""),"F","R")))</f>
        <v>R</v>
      </c>
      <c r="O103" s="37" t="s">
        <v>17</v>
      </c>
      <c r="P103" s="70"/>
      <c r="Q103" s="6"/>
    </row>
    <row r="104" spans="1:17" ht="9" customHeight="1" x14ac:dyDescent="0.7">
      <c r="M104" s="8"/>
      <c r="N104" s="24"/>
      <c r="O104" s="29"/>
      <c r="P104" s="34"/>
      <c r="Q104" s="6"/>
    </row>
    <row r="105" spans="1:17" ht="39.950000000000003" customHeight="1" x14ac:dyDescent="0.7">
      <c r="A105" s="27">
        <v>15</v>
      </c>
      <c r="B105" s="71" t="s">
        <v>71</v>
      </c>
      <c r="C105" s="71"/>
      <c r="D105" s="71"/>
      <c r="E105" s="71"/>
      <c r="F105" s="71"/>
      <c r="G105" s="71"/>
      <c r="H105" s="71"/>
      <c r="I105" s="71"/>
      <c r="J105" s="71"/>
      <c r="K105" s="71"/>
      <c r="L105" s="22"/>
      <c r="M105" s="28"/>
      <c r="N105" s="24"/>
      <c r="O105" s="29">
        <f>A105</f>
        <v>15</v>
      </c>
      <c r="P105" s="39" t="str">
        <f>B105</f>
        <v>B) Cochez la bonne définition pour obtenir une valeur de liaison :</v>
      </c>
      <c r="Q105" s="6"/>
    </row>
    <row r="106" spans="1:17" ht="9" customHeight="1" thickBot="1" x14ac:dyDescent="0.75">
      <c r="B106" s="31"/>
      <c r="C106" s="31"/>
      <c r="D106" s="31"/>
      <c r="E106" s="32"/>
      <c r="F106" s="32"/>
      <c r="G106" s="32"/>
      <c r="H106" s="32"/>
      <c r="I106" s="32"/>
      <c r="J106" s="32"/>
      <c r="M106" s="8"/>
      <c r="N106" s="24"/>
      <c r="O106" s="29"/>
      <c r="P106" s="34"/>
      <c r="Q106" s="6"/>
    </row>
    <row r="107" spans="1:17" ht="50" customHeight="1" thickBot="1" x14ac:dyDescent="0.75">
      <c r="A107" s="35"/>
      <c r="B107" s="72" t="s">
        <v>72</v>
      </c>
      <c r="C107" s="72"/>
      <c r="D107" s="72"/>
      <c r="F107" s="60" t="str">
        <f>IF(COUNTIF(A107:A110,"X")&gt;1,"",IF(M107="V","Bonne réponse",IF(M107="F",P107,"")))</f>
        <v/>
      </c>
      <c r="G107" s="61"/>
      <c r="H107" s="61"/>
      <c r="I107" s="61"/>
      <c r="J107" s="61"/>
      <c r="K107" s="66" t="str">
        <f>VLOOKUP(M107,Tableau,2,FALSE)</f>
        <v>IMGS3</v>
      </c>
      <c r="L107" s="43"/>
      <c r="M107" s="67" t="str">
        <f>IF(COUNTIF(A107:A110,"X")&gt;1,"R",IF(OR(N107="V",N108="V",N109="V",N110="V"),"V",IF(OR(N107="F",N108="F",N109="F",N110="F"),"F","R")))</f>
        <v>R</v>
      </c>
      <c r="N107" s="36" t="str">
        <f>IF(OR(A108="X",A109="X",A110="X"),"R",IF(AND(A107="x",O107="x"),"V",IF(AND(A107="x",O107=""),"F","R")))</f>
        <v>R</v>
      </c>
      <c r="O107" s="37"/>
      <c r="P107" s="68" t="s">
        <v>82</v>
      </c>
      <c r="Q107" s="6"/>
    </row>
    <row r="108" spans="1:17" ht="50" customHeight="1" thickBot="1" x14ac:dyDescent="0.75">
      <c r="A108" s="35"/>
      <c r="B108" s="72" t="s">
        <v>73</v>
      </c>
      <c r="C108" s="72"/>
      <c r="D108" s="72"/>
      <c r="F108" s="62"/>
      <c r="G108" s="63"/>
      <c r="H108" s="63"/>
      <c r="I108" s="63"/>
      <c r="J108" s="63"/>
      <c r="K108" s="66"/>
      <c r="L108" s="43"/>
      <c r="M108" s="67"/>
      <c r="N108" s="36" t="str">
        <f>IF(OR(A109="X",A110="X",A111="X"),"R",IF(AND(A108="x",O108="x"),"V",IF(AND(A108="x",O108=""),"F","R")))</f>
        <v>R</v>
      </c>
      <c r="O108" s="37" t="s">
        <v>17</v>
      </c>
      <c r="P108" s="69"/>
      <c r="Q108" s="6"/>
    </row>
    <row r="109" spans="1:17" ht="50" customHeight="1" thickBot="1" x14ac:dyDescent="0.75">
      <c r="A109" s="35"/>
      <c r="B109" s="72" t="s">
        <v>74</v>
      </c>
      <c r="C109" s="72"/>
      <c r="D109" s="72"/>
      <c r="F109" s="62"/>
      <c r="G109" s="63"/>
      <c r="H109" s="63"/>
      <c r="I109" s="63"/>
      <c r="J109" s="63"/>
      <c r="K109" s="66"/>
      <c r="L109" s="43"/>
      <c r="M109" s="67"/>
      <c r="N109" s="36" t="str">
        <f>IF(OR(A110="X",A111="X",A112="X"),"R",IF(AND(A109="x",O109="x"),"V",IF(AND(A109="x",O109=""),"F","R")))</f>
        <v>R</v>
      </c>
      <c r="O109" s="37"/>
      <c r="P109" s="69"/>
      <c r="Q109" s="6"/>
    </row>
    <row r="110" spans="1:17" ht="50" customHeight="1" thickBot="1" x14ac:dyDescent="0.75">
      <c r="A110" s="35"/>
      <c r="B110" s="72" t="s">
        <v>75</v>
      </c>
      <c r="C110" s="72"/>
      <c r="D110" s="72"/>
      <c r="F110" s="64"/>
      <c r="G110" s="65"/>
      <c r="H110" s="65"/>
      <c r="I110" s="65"/>
      <c r="J110" s="65"/>
      <c r="K110" s="66"/>
      <c r="L110" s="43"/>
      <c r="M110" s="67"/>
      <c r="N110" s="36" t="str">
        <f>IF(OR(A111="X",A112="X",A113="X"),"R",IF(AND(A110="x",O110="x"),"V",IF(AND(A110="x",O110=""),"F","R")))</f>
        <v>R</v>
      </c>
      <c r="O110" s="37"/>
      <c r="P110" s="70"/>
      <c r="Q110" s="6"/>
    </row>
    <row r="111" spans="1:17" ht="9" customHeight="1" x14ac:dyDescent="0.7">
      <c r="M111" s="8"/>
      <c r="N111" s="24"/>
      <c r="O111" s="29"/>
      <c r="P111" s="34"/>
      <c r="Q111" s="6"/>
    </row>
    <row r="112" spans="1:17" ht="39.950000000000003" customHeight="1" x14ac:dyDescent="0.7">
      <c r="A112" s="27">
        <v>16</v>
      </c>
      <c r="B112" s="71" t="s">
        <v>149</v>
      </c>
      <c r="C112" s="71"/>
      <c r="D112" s="71"/>
      <c r="E112" s="71"/>
      <c r="F112" s="71"/>
      <c r="G112" s="71"/>
      <c r="H112" s="71"/>
      <c r="I112" s="71"/>
      <c r="J112" s="71"/>
      <c r="K112" s="71"/>
      <c r="L112" s="44"/>
      <c r="M112" s="28"/>
      <c r="N112" s="24"/>
      <c r="O112" s="29">
        <f>A112</f>
        <v>16</v>
      </c>
      <c r="P112" s="39" t="str">
        <f>B112</f>
        <v>La gymnaste réalise un mouvement avec 6 éléments. Que faites-vous ?</v>
      </c>
      <c r="Q112" s="6"/>
    </row>
    <row r="113" spans="1:17" ht="9" customHeight="1" thickBot="1" x14ac:dyDescent="0.75">
      <c r="B113" s="31"/>
      <c r="C113" s="31"/>
      <c r="D113" s="31"/>
      <c r="E113" s="32"/>
      <c r="F113" s="32"/>
      <c r="G113" s="32"/>
      <c r="H113" s="32"/>
      <c r="I113" s="32"/>
      <c r="J113" s="32"/>
      <c r="M113" s="8"/>
      <c r="N113" s="24"/>
      <c r="O113" s="29"/>
      <c r="P113" s="34"/>
      <c r="Q113" s="6"/>
    </row>
    <row r="114" spans="1:17" ht="40.25" customHeight="1" thickBot="1" x14ac:dyDescent="0.75">
      <c r="A114" s="35"/>
      <c r="B114" s="72" t="s">
        <v>76</v>
      </c>
      <c r="C114" s="72"/>
      <c r="D114" s="72"/>
      <c r="F114" s="60" t="str">
        <f>IF(COUNTIF(A114:A117,"X")&gt;1,"",IF(M114="V","Bonne réponse",IF(M114="F",P114,"")))</f>
        <v/>
      </c>
      <c r="G114" s="61"/>
      <c r="H114" s="61"/>
      <c r="I114" s="61"/>
      <c r="J114" s="61"/>
      <c r="K114" s="66" t="str">
        <f>VLOOKUP(M114,Tableau,2,FALSE)</f>
        <v>IMGS3</v>
      </c>
      <c r="L114" s="43"/>
      <c r="M114" s="67" t="str">
        <f>IF(COUNTIF(A114:A117,"X")&gt;1,"R",IF(OR(N114="V",N115="V",N116="V",N117="V"),"V",IF(OR(N114="F",N115="F",N116="F",N117="F"),"F","R")))</f>
        <v>R</v>
      </c>
      <c r="N114" s="36" t="str">
        <f>IF(OR(A115="X",A116="X",A117="X"),"R",IF(AND(A114="x",O114="x"),"V",IF(AND(A114="x",O114=""),"F","R")))</f>
        <v>R</v>
      </c>
      <c r="O114" s="37"/>
      <c r="P114" s="68" t="s">
        <v>83</v>
      </c>
      <c r="Q114" s="6"/>
    </row>
    <row r="115" spans="1:17" ht="40.25" customHeight="1" thickBot="1" x14ac:dyDescent="0.75">
      <c r="A115" s="35"/>
      <c r="B115" s="72" t="s">
        <v>77</v>
      </c>
      <c r="C115" s="72"/>
      <c r="D115" s="72"/>
      <c r="F115" s="62"/>
      <c r="G115" s="63"/>
      <c r="H115" s="63"/>
      <c r="I115" s="63"/>
      <c r="J115" s="63"/>
      <c r="K115" s="66"/>
      <c r="L115" s="43"/>
      <c r="M115" s="67"/>
      <c r="N115" s="36" t="str">
        <f>IF(OR(A116="X",A117="X",A118="X"),"R",IF(AND(A115="x",O115="x"),"V",IF(AND(A115="x",O115=""),"F","R")))</f>
        <v>R</v>
      </c>
      <c r="O115" s="37"/>
      <c r="P115" s="69"/>
      <c r="Q115" s="6"/>
    </row>
    <row r="116" spans="1:17" ht="40.25" customHeight="1" thickBot="1" x14ac:dyDescent="0.75">
      <c r="A116" s="35"/>
      <c r="B116" s="72" t="s">
        <v>78</v>
      </c>
      <c r="C116" s="72"/>
      <c r="D116" s="72"/>
      <c r="F116" s="62"/>
      <c r="G116" s="63"/>
      <c r="H116" s="63"/>
      <c r="I116" s="63"/>
      <c r="J116" s="63"/>
      <c r="K116" s="66"/>
      <c r="L116" s="43"/>
      <c r="M116" s="67"/>
      <c r="N116" s="36" t="str">
        <f>IF(OR(A117="X",A118="X",A119="X"),"R",IF(AND(A116="x",O116="x"),"V",IF(AND(A116="x",O116=""),"F","R")))</f>
        <v>R</v>
      </c>
      <c r="O116" s="37" t="s">
        <v>17</v>
      </c>
      <c r="P116" s="69"/>
      <c r="Q116" s="6"/>
    </row>
    <row r="117" spans="1:17" ht="40.25" customHeight="1" thickBot="1" x14ac:dyDescent="0.75">
      <c r="A117" s="35"/>
      <c r="B117" s="72" t="s">
        <v>79</v>
      </c>
      <c r="C117" s="72"/>
      <c r="D117" s="72"/>
      <c r="F117" s="64"/>
      <c r="G117" s="65"/>
      <c r="H117" s="65"/>
      <c r="I117" s="65"/>
      <c r="J117" s="65"/>
      <c r="K117" s="66"/>
      <c r="L117" s="43"/>
      <c r="M117" s="67"/>
      <c r="N117" s="36" t="str">
        <f>IF(OR(A118="X",A119="X",A120="X"),"R",IF(AND(A117="x",O117="x"),"V",IF(AND(A117="x",O117=""),"F","R")))</f>
        <v>R</v>
      </c>
      <c r="O117" s="37"/>
      <c r="P117" s="70"/>
      <c r="Q117" s="6"/>
    </row>
    <row r="118" spans="1:17" ht="9" customHeight="1" x14ac:dyDescent="0.7">
      <c r="M118" s="8"/>
      <c r="N118" s="24"/>
      <c r="O118" s="29"/>
      <c r="P118" s="34"/>
      <c r="Q118" s="6"/>
    </row>
    <row r="119" spans="1:17" ht="39.950000000000003" customHeight="1" x14ac:dyDescent="0.7">
      <c r="A119" s="27">
        <v>17</v>
      </c>
      <c r="B119" s="71" t="s">
        <v>150</v>
      </c>
      <c r="C119" s="71"/>
      <c r="D119" s="71"/>
      <c r="E119" s="71"/>
      <c r="F119" s="71"/>
      <c r="G119" s="71"/>
      <c r="H119" s="71"/>
      <c r="I119" s="71"/>
      <c r="J119" s="71"/>
      <c r="K119" s="71"/>
      <c r="L119" s="44"/>
      <c r="M119" s="28"/>
      <c r="N119" s="24"/>
      <c r="O119" s="29">
        <f>A119</f>
        <v>17</v>
      </c>
      <c r="P119" s="39" t="str">
        <f>B119</f>
        <v>La gymnaste réalise un mouvement sans sortie. Que faites-vous ?</v>
      </c>
      <c r="Q119" s="6"/>
    </row>
    <row r="120" spans="1:17" ht="9" customHeight="1" thickBot="1" x14ac:dyDescent="0.75">
      <c r="B120" s="31"/>
      <c r="C120" s="31"/>
      <c r="D120" s="31"/>
      <c r="E120" s="32"/>
      <c r="F120" s="32"/>
      <c r="G120" s="32"/>
      <c r="H120" s="32"/>
      <c r="I120" s="32"/>
      <c r="J120" s="32"/>
      <c r="M120" s="8"/>
      <c r="N120" s="24"/>
      <c r="O120" s="29"/>
      <c r="P120" s="34"/>
      <c r="Q120" s="6"/>
    </row>
    <row r="121" spans="1:17" ht="50" customHeight="1" thickBot="1" x14ac:dyDescent="0.75">
      <c r="A121" s="35"/>
      <c r="B121" s="72" t="s">
        <v>84</v>
      </c>
      <c r="C121" s="72"/>
      <c r="D121" s="72"/>
      <c r="F121" s="60" t="str">
        <f>IF(COUNTIF(A121:A124,"X")&gt;1,"",IF(M121="V","Bonne réponse",IF(M121="F",P121,"")))</f>
        <v/>
      </c>
      <c r="G121" s="61"/>
      <c r="H121" s="61"/>
      <c r="I121" s="61"/>
      <c r="J121" s="61"/>
      <c r="K121" s="66" t="str">
        <f>VLOOKUP(M121,Tableau,2,FALSE)</f>
        <v>IMGS3</v>
      </c>
      <c r="L121" s="43"/>
      <c r="M121" s="67" t="str">
        <f>IF(COUNTIF(A121:A124,"X")&gt;1,"R",IF(OR(N121="V",N122="V",N123="V",N124="V"),"V",IF(OR(N121="F",N122="F",N123="F",N124="F"),"F","R")))</f>
        <v>R</v>
      </c>
      <c r="N121" s="36" t="str">
        <f>IF(OR(A122="X",A123="X",A124="X"),"R",IF(AND(A121="x",O121="x"),"V",IF(AND(A121="x",O121=""),"F","R")))</f>
        <v>R</v>
      </c>
      <c r="O121" s="37"/>
      <c r="P121" s="68" t="s">
        <v>88</v>
      </c>
      <c r="Q121" s="6"/>
    </row>
    <row r="122" spans="1:17" ht="50" customHeight="1" thickBot="1" x14ac:dyDescent="0.75">
      <c r="A122" s="35"/>
      <c r="B122" s="72" t="s">
        <v>85</v>
      </c>
      <c r="C122" s="72"/>
      <c r="D122" s="72"/>
      <c r="F122" s="62"/>
      <c r="G122" s="63"/>
      <c r="H122" s="63"/>
      <c r="I122" s="63"/>
      <c r="J122" s="63"/>
      <c r="K122" s="66"/>
      <c r="L122" s="43"/>
      <c r="M122" s="67"/>
      <c r="N122" s="36" t="str">
        <f>IF(OR(A123="X",A124="X",A125="X"),"R",IF(AND(A122="x",O122="x"),"V",IF(AND(A122="x",O122=""),"F","R")))</f>
        <v>R</v>
      </c>
      <c r="O122" s="37"/>
      <c r="P122" s="69"/>
      <c r="Q122" s="6"/>
    </row>
    <row r="123" spans="1:17" ht="50" customHeight="1" thickBot="1" x14ac:dyDescent="0.75">
      <c r="A123" s="35"/>
      <c r="B123" s="72" t="s">
        <v>86</v>
      </c>
      <c r="C123" s="72"/>
      <c r="D123" s="72"/>
      <c r="F123" s="62"/>
      <c r="G123" s="63"/>
      <c r="H123" s="63"/>
      <c r="I123" s="63"/>
      <c r="J123" s="63"/>
      <c r="K123" s="66"/>
      <c r="L123" s="43"/>
      <c r="M123" s="67"/>
      <c r="N123" s="36" t="str">
        <f>IF(OR(A124="X",A125="X",A126="X"),"R",IF(AND(A123="x",O123="x"),"V",IF(AND(A123="x",O123=""),"F","R")))</f>
        <v>R</v>
      </c>
      <c r="O123" s="37" t="s">
        <v>17</v>
      </c>
      <c r="P123" s="69"/>
      <c r="Q123" s="6"/>
    </row>
    <row r="124" spans="1:17" ht="50" customHeight="1" thickBot="1" x14ac:dyDescent="0.75">
      <c r="A124" s="35"/>
      <c r="B124" s="72" t="s">
        <v>87</v>
      </c>
      <c r="C124" s="72"/>
      <c r="D124" s="72"/>
      <c r="F124" s="64"/>
      <c r="G124" s="65"/>
      <c r="H124" s="65"/>
      <c r="I124" s="65"/>
      <c r="J124" s="65"/>
      <c r="K124" s="66"/>
      <c r="L124" s="43"/>
      <c r="M124" s="67"/>
      <c r="N124" s="36" t="str">
        <f>IF(OR(A125="X",A126="X",A127="X"),"R",IF(AND(A124="x",O124="x"),"V",IF(AND(A124="x",O124=""),"F","R")))</f>
        <v>R</v>
      </c>
      <c r="O124" s="37"/>
      <c r="P124" s="70"/>
      <c r="Q124" s="6"/>
    </row>
    <row r="125" spans="1:17" ht="9" customHeight="1" x14ac:dyDescent="0.7">
      <c r="M125" s="8"/>
      <c r="N125" s="24"/>
      <c r="O125" s="29"/>
      <c r="P125" s="34"/>
      <c r="Q125" s="6"/>
    </row>
    <row r="126" spans="1:17" ht="39.950000000000003" customHeight="1" x14ac:dyDescent="0.7">
      <c r="A126" s="27">
        <v>18</v>
      </c>
      <c r="B126" s="71" t="s">
        <v>156</v>
      </c>
      <c r="C126" s="71"/>
      <c r="D126" s="71"/>
      <c r="E126" s="71"/>
      <c r="F126" s="71"/>
      <c r="G126" s="71"/>
      <c r="H126" s="71"/>
      <c r="I126" s="71"/>
      <c r="J126" s="71"/>
      <c r="K126" s="71"/>
      <c r="L126" s="45"/>
      <c r="M126" s="28"/>
      <c r="N126" s="24"/>
      <c r="O126" s="29">
        <f>A126</f>
        <v>18</v>
      </c>
      <c r="P126" s="39" t="str">
        <f>B126</f>
        <v>La gymnaste réalise un mouvement avec une sortie arrivée sur les genoux. Que faites-vous ?</v>
      </c>
      <c r="Q126" s="6"/>
    </row>
    <row r="127" spans="1:17" ht="9" customHeight="1" thickBot="1" x14ac:dyDescent="0.75">
      <c r="B127" s="31"/>
      <c r="C127" s="31"/>
      <c r="D127" s="31"/>
      <c r="E127" s="32"/>
      <c r="F127" s="32"/>
      <c r="G127" s="32"/>
      <c r="H127" s="32"/>
      <c r="I127" s="32"/>
      <c r="J127" s="32"/>
      <c r="M127" s="8"/>
      <c r="N127" s="24"/>
      <c r="O127" s="29"/>
      <c r="P127" s="34"/>
      <c r="Q127" s="6"/>
    </row>
    <row r="128" spans="1:17" ht="50" customHeight="1" thickBot="1" x14ac:dyDescent="0.75">
      <c r="A128" s="35"/>
      <c r="B128" s="72" t="s">
        <v>89</v>
      </c>
      <c r="C128" s="72"/>
      <c r="D128" s="72"/>
      <c r="F128" s="60" t="str">
        <f>IF(COUNTIF(A128:A131,"X")&gt;1,"",IF(M128="V","Bonne réponse",IF(M128="F",P128,"")))</f>
        <v/>
      </c>
      <c r="G128" s="61"/>
      <c r="H128" s="61"/>
      <c r="I128" s="61"/>
      <c r="J128" s="61"/>
      <c r="K128" s="66" t="str">
        <f>VLOOKUP(M128,Tableau,2,FALSE)</f>
        <v>IMGS3</v>
      </c>
      <c r="L128" s="43"/>
      <c r="M128" s="67" t="str">
        <f>IF(COUNTIF(A128:A131,"X")&gt;1,"R",IF(OR(N128="V",N129="V",N130="V",N131="V"),"V",IF(OR(N128="F",N129="F",N130="F",N131="F"),"F","R")))</f>
        <v>R</v>
      </c>
      <c r="N128" s="36" t="str">
        <f>IF(OR(A129="X",A130="X",A131="X"),"R",IF(AND(A128="x",O128="x"),"V",IF(AND(A128="x",O128=""),"F","R")))</f>
        <v>R</v>
      </c>
      <c r="O128" s="37"/>
      <c r="P128" s="68" t="s">
        <v>93</v>
      </c>
      <c r="Q128" s="6"/>
    </row>
    <row r="129" spans="1:17" ht="50" customHeight="1" thickBot="1" x14ac:dyDescent="0.75">
      <c r="A129" s="35"/>
      <c r="B129" s="72" t="s">
        <v>86</v>
      </c>
      <c r="C129" s="72"/>
      <c r="D129" s="72"/>
      <c r="F129" s="62"/>
      <c r="G129" s="63"/>
      <c r="H129" s="63"/>
      <c r="I129" s="63"/>
      <c r="J129" s="63"/>
      <c r="K129" s="66"/>
      <c r="L129" s="43"/>
      <c r="M129" s="67"/>
      <c r="N129" s="36" t="str">
        <f>IF(OR(A130="X",A131="X",A132="X"),"R",IF(AND(A129="x",O129="x"),"V",IF(AND(A129="x",O129=""),"F","R")))</f>
        <v>R</v>
      </c>
      <c r="O129" s="37"/>
      <c r="P129" s="69"/>
      <c r="Q129" s="6"/>
    </row>
    <row r="130" spans="1:17" ht="50" customHeight="1" thickBot="1" x14ac:dyDescent="0.75">
      <c r="A130" s="35"/>
      <c r="B130" s="72" t="s">
        <v>90</v>
      </c>
      <c r="C130" s="72"/>
      <c r="D130" s="72"/>
      <c r="F130" s="62"/>
      <c r="G130" s="63"/>
      <c r="H130" s="63"/>
      <c r="I130" s="63"/>
      <c r="J130" s="63"/>
      <c r="K130" s="66"/>
      <c r="L130" s="43"/>
      <c r="M130" s="67"/>
      <c r="N130" s="36" t="str">
        <f>IF(OR(A131="X",A132="X",A133="X"),"R",IF(AND(A130="x",O130="x"),"V",IF(AND(A130="x",O130=""),"F","R")))</f>
        <v>R</v>
      </c>
      <c r="O130" s="37" t="s">
        <v>17</v>
      </c>
      <c r="P130" s="69"/>
      <c r="Q130" s="6"/>
    </row>
    <row r="131" spans="1:17" ht="50" customHeight="1" thickBot="1" x14ac:dyDescent="0.75">
      <c r="A131" s="35"/>
      <c r="B131" s="72" t="s">
        <v>91</v>
      </c>
      <c r="C131" s="72"/>
      <c r="D131" s="72"/>
      <c r="F131" s="64"/>
      <c r="G131" s="65"/>
      <c r="H131" s="65"/>
      <c r="I131" s="65"/>
      <c r="J131" s="65"/>
      <c r="K131" s="66"/>
      <c r="L131" s="43"/>
      <c r="M131" s="67"/>
      <c r="N131" s="36" t="str">
        <f>IF(OR(A132="X",A133="X",A134="X"),"R",IF(AND(A131="x",O131="x"),"V",IF(AND(A131="x",O131=""),"F","R")))</f>
        <v>R</v>
      </c>
      <c r="O131" s="37"/>
      <c r="P131" s="70"/>
      <c r="Q131" s="6"/>
    </row>
    <row r="132" spans="1:17" ht="10.5" customHeight="1" x14ac:dyDescent="0.7">
      <c r="M132" s="8"/>
      <c r="N132" s="24"/>
      <c r="O132" s="29"/>
      <c r="P132" s="34"/>
      <c r="Q132" s="6"/>
    </row>
    <row r="133" spans="1:17" ht="39.950000000000003" customHeight="1" x14ac:dyDescent="0.7">
      <c r="A133" s="27">
        <v>19</v>
      </c>
      <c r="B133" s="71" t="s">
        <v>92</v>
      </c>
      <c r="C133" s="71"/>
      <c r="D133" s="71"/>
      <c r="E133" s="71"/>
      <c r="F133" s="71"/>
      <c r="G133" s="71"/>
      <c r="H133" s="71"/>
      <c r="I133" s="71"/>
      <c r="J133" s="71"/>
      <c r="K133" s="71"/>
      <c r="L133" s="44"/>
      <c r="M133" s="28"/>
      <c r="N133" s="24"/>
      <c r="O133" s="29">
        <f>A133</f>
        <v>19</v>
      </c>
      <c r="P133" s="39" t="str">
        <f>B133</f>
        <v>Cochez la bonne définition pour les fautes d'exécution des éléments gymniques :</v>
      </c>
      <c r="Q133" s="6"/>
    </row>
    <row r="134" spans="1:17" ht="10.5" customHeight="1" thickBot="1" x14ac:dyDescent="0.75">
      <c r="B134" s="31"/>
      <c r="C134" s="31"/>
      <c r="D134" s="31"/>
      <c r="E134" s="32"/>
      <c r="F134" s="32"/>
      <c r="G134" s="32"/>
      <c r="H134" s="32"/>
      <c r="I134" s="32"/>
      <c r="J134" s="32"/>
      <c r="M134" s="8"/>
      <c r="N134" s="24"/>
      <c r="O134" s="29"/>
      <c r="P134" s="34"/>
      <c r="Q134" s="6"/>
    </row>
    <row r="135" spans="1:17" ht="65.099999999999994" customHeight="1" thickBot="1" x14ac:dyDescent="0.75">
      <c r="A135" s="35"/>
      <c r="B135" s="72" t="s">
        <v>157</v>
      </c>
      <c r="C135" s="72"/>
      <c r="D135" s="72"/>
      <c r="F135" s="60" t="str">
        <f>IF(COUNTIF(A135:A138,"X")&gt;1,"",IF(M135="V","Bonne réponse",IF(M135="F",P135,"")))</f>
        <v/>
      </c>
      <c r="G135" s="61"/>
      <c r="H135" s="61"/>
      <c r="I135" s="61"/>
      <c r="J135" s="61"/>
      <c r="K135" s="66" t="str">
        <f>VLOOKUP(M135,Tableau,2,FALSE)</f>
        <v>IMGS3</v>
      </c>
      <c r="L135" s="43"/>
      <c r="M135" s="67" t="str">
        <f>IF(COUNTIF(A135:A138,"X")&gt;1,"R",IF(OR(N135="V",N136="V",N137="V",N138="V"),"V",IF(OR(N135="F",N136="F",N137="F",N138="F"),"F","R")))</f>
        <v>R</v>
      </c>
      <c r="N135" s="36" t="str">
        <f>IF(OR(A136="X",A137="X",A138="X"),"R",IF(AND(A135="x",O135="x"),"V",IF(AND(A135="x",O135=""),"F","R")))</f>
        <v>R</v>
      </c>
      <c r="O135" s="37"/>
      <c r="P135" s="68" t="s">
        <v>94</v>
      </c>
      <c r="Q135" s="6"/>
    </row>
    <row r="136" spans="1:17" ht="65.099999999999994" customHeight="1" thickBot="1" x14ac:dyDescent="0.75">
      <c r="A136" s="35"/>
      <c r="B136" s="72" t="s">
        <v>158</v>
      </c>
      <c r="C136" s="72"/>
      <c r="D136" s="72"/>
      <c r="F136" s="62"/>
      <c r="G136" s="63"/>
      <c r="H136" s="63"/>
      <c r="I136" s="63"/>
      <c r="J136" s="63"/>
      <c r="K136" s="66"/>
      <c r="L136" s="43"/>
      <c r="M136" s="67"/>
      <c r="N136" s="36" t="str">
        <f>IF(OR(A137="X",A138="X",A139="X"),"R",IF(AND(A136="x",O136="x"),"V",IF(AND(A136="x",O136=""),"F","R")))</f>
        <v>R</v>
      </c>
      <c r="O136" s="37"/>
      <c r="P136" s="69"/>
      <c r="Q136" s="6"/>
    </row>
    <row r="137" spans="1:17" ht="65.099999999999994" customHeight="1" thickBot="1" x14ac:dyDescent="0.75">
      <c r="A137" s="35"/>
      <c r="B137" s="72" t="s">
        <v>159</v>
      </c>
      <c r="C137" s="72"/>
      <c r="D137" s="72"/>
      <c r="F137" s="62"/>
      <c r="G137" s="63"/>
      <c r="H137" s="63"/>
      <c r="I137" s="63"/>
      <c r="J137" s="63"/>
      <c r="K137" s="66"/>
      <c r="L137" s="43"/>
      <c r="M137" s="67"/>
      <c r="N137" s="36" t="str">
        <f>IF(OR(A138="X",A139="X",A140="X"),"R",IF(AND(A137="x",O137="x"),"V",IF(AND(A137="x",O137=""),"F","R")))</f>
        <v>R</v>
      </c>
      <c r="O137" s="37" t="s">
        <v>17</v>
      </c>
      <c r="P137" s="69"/>
      <c r="Q137" s="6"/>
    </row>
    <row r="138" spans="1:17" ht="65.099999999999994" customHeight="1" thickBot="1" x14ac:dyDescent="0.75">
      <c r="A138" s="35"/>
      <c r="B138" s="72" t="s">
        <v>160</v>
      </c>
      <c r="C138" s="72"/>
      <c r="D138" s="72"/>
      <c r="F138" s="64"/>
      <c r="G138" s="65"/>
      <c r="H138" s="65"/>
      <c r="I138" s="65"/>
      <c r="J138" s="65"/>
      <c r="K138" s="66"/>
      <c r="L138" s="43"/>
      <c r="M138" s="67"/>
      <c r="N138" s="36" t="str">
        <f>IF(OR(A139="X",A140="X",A141="X"),"R",IF(AND(A138="x",O138="x"),"V",IF(AND(A138="x",O138=""),"F","R")))</f>
        <v>R</v>
      </c>
      <c r="O138" s="37"/>
      <c r="P138" s="70"/>
      <c r="Q138" s="6"/>
    </row>
    <row r="139" spans="1:17" ht="9" customHeight="1" x14ac:dyDescent="0.7">
      <c r="M139" s="8"/>
      <c r="N139" s="24"/>
      <c r="O139" s="29"/>
      <c r="P139" s="34"/>
      <c r="Q139" s="6"/>
    </row>
    <row r="140" spans="1:17" ht="39.950000000000003" customHeight="1" x14ac:dyDescent="0.7">
      <c r="A140" s="27">
        <v>20</v>
      </c>
      <c r="B140" s="71" t="s">
        <v>95</v>
      </c>
      <c r="C140" s="71"/>
      <c r="D140" s="71"/>
      <c r="E140" s="71"/>
      <c r="F140" s="71"/>
      <c r="G140" s="71"/>
      <c r="H140" s="71"/>
      <c r="I140" s="71"/>
      <c r="J140" s="71"/>
      <c r="K140" s="71"/>
      <c r="L140" s="44"/>
      <c r="M140" s="28"/>
      <c r="N140" s="24"/>
      <c r="O140" s="29">
        <f>A140</f>
        <v>20</v>
      </c>
      <c r="P140" s="39" t="str">
        <f>B140</f>
        <v>Cochez la bonne définition pour les directives techniques des salti simples avec vrille :</v>
      </c>
      <c r="Q140" s="6"/>
    </row>
    <row r="141" spans="1:17" ht="9" customHeight="1" thickBot="1" x14ac:dyDescent="0.75">
      <c r="B141" s="31"/>
      <c r="C141" s="31"/>
      <c r="D141" s="31"/>
      <c r="E141" s="32"/>
      <c r="F141" s="32"/>
      <c r="G141" s="32"/>
      <c r="H141" s="32"/>
      <c r="I141" s="32"/>
      <c r="J141" s="32"/>
      <c r="M141" s="8"/>
      <c r="N141" s="24"/>
      <c r="O141" s="29"/>
      <c r="P141" s="34"/>
      <c r="Q141" s="6"/>
    </row>
    <row r="142" spans="1:17" ht="50" customHeight="1" thickBot="1" x14ac:dyDescent="0.75">
      <c r="A142" s="35"/>
      <c r="B142" s="72" t="s">
        <v>96</v>
      </c>
      <c r="C142" s="72"/>
      <c r="D142" s="72"/>
      <c r="F142" s="60" t="str">
        <f>IF(COUNTIF(A142:A145,"X")&gt;1,"",IF(M142="V","Bonne réponse",IF(M142="F",P142,"")))</f>
        <v/>
      </c>
      <c r="G142" s="61"/>
      <c r="H142" s="61"/>
      <c r="I142" s="61"/>
      <c r="J142" s="61"/>
      <c r="K142" s="66" t="str">
        <f>VLOOKUP(M142,Tableau,2,FALSE)</f>
        <v>IMGS3</v>
      </c>
      <c r="L142" s="43"/>
      <c r="M142" s="67" t="str">
        <f>IF(COUNTIF(A142:A145,"X")&gt;1,"R",IF(OR(N142="V",N143="V",N144="V",N145="V"),"V",IF(OR(N142="F",N143="F",N144="F",N145="F"),"F","R")))</f>
        <v>R</v>
      </c>
      <c r="N142" s="36" t="str">
        <f>IF(OR(A143="X",A144="X",A145="X"),"R",IF(AND(A142="x",O142="x"),"V",IF(AND(A142="x",O142=""),"F","R")))</f>
        <v>R</v>
      </c>
      <c r="O142" s="37" t="s">
        <v>17</v>
      </c>
      <c r="P142" s="68" t="s">
        <v>104</v>
      </c>
      <c r="Q142" s="6"/>
    </row>
    <row r="143" spans="1:17" ht="50" customHeight="1" thickBot="1" x14ac:dyDescent="0.75">
      <c r="A143" s="35"/>
      <c r="B143" s="72" t="s">
        <v>97</v>
      </c>
      <c r="C143" s="72"/>
      <c r="D143" s="72"/>
      <c r="F143" s="62"/>
      <c r="G143" s="63"/>
      <c r="H143" s="63"/>
      <c r="I143" s="63"/>
      <c r="J143" s="63"/>
      <c r="K143" s="66"/>
      <c r="L143" s="43"/>
      <c r="M143" s="67"/>
      <c r="N143" s="36" t="str">
        <f>IF(OR(A144="X",A145="X",A146="X"),"R",IF(AND(A143="x",O143="x"),"V",IF(AND(A143="x",O143=""),"F","R")))</f>
        <v>R</v>
      </c>
      <c r="O143" s="37"/>
      <c r="P143" s="69"/>
      <c r="Q143" s="6"/>
    </row>
    <row r="144" spans="1:17" ht="50" customHeight="1" thickBot="1" x14ac:dyDescent="0.75">
      <c r="A144" s="35"/>
      <c r="B144" s="72" t="s">
        <v>98</v>
      </c>
      <c r="C144" s="72"/>
      <c r="D144" s="72"/>
      <c r="F144" s="62"/>
      <c r="G144" s="63"/>
      <c r="H144" s="63"/>
      <c r="I144" s="63"/>
      <c r="J144" s="63"/>
      <c r="K144" s="66"/>
      <c r="L144" s="43"/>
      <c r="M144" s="67"/>
      <c r="N144" s="36" t="str">
        <f>IF(OR(A145="X",A146="X",A147="X"),"R",IF(AND(A144="x",O144="x"),"V",IF(AND(A144="x",O144=""),"F","R")))</f>
        <v>R</v>
      </c>
      <c r="O144" s="37"/>
      <c r="P144" s="69"/>
      <c r="Q144" s="6"/>
    </row>
    <row r="145" spans="1:17" ht="50" customHeight="1" thickBot="1" x14ac:dyDescent="0.75">
      <c r="A145" s="35"/>
      <c r="B145" s="72" t="s">
        <v>99</v>
      </c>
      <c r="C145" s="72"/>
      <c r="D145" s="72"/>
      <c r="F145" s="64"/>
      <c r="G145" s="65"/>
      <c r="H145" s="65"/>
      <c r="I145" s="65"/>
      <c r="J145" s="65"/>
      <c r="K145" s="66"/>
      <c r="L145" s="43"/>
      <c r="M145" s="67"/>
      <c r="N145" s="36" t="str">
        <f>IF(OR(A146="X",A147="X",A148="X"),"R",IF(AND(A145="x",O145="x"),"V",IF(AND(A145="x",O145=""),"F","R")))</f>
        <v>R</v>
      </c>
      <c r="O145" s="37"/>
      <c r="P145" s="70"/>
      <c r="Q145" s="6"/>
    </row>
    <row r="146" spans="1:17" ht="9" customHeight="1" x14ac:dyDescent="0.7">
      <c r="M146" s="8"/>
      <c r="N146" s="24"/>
      <c r="O146" s="29"/>
      <c r="P146" s="34"/>
      <c r="Q146" s="6"/>
    </row>
    <row r="147" spans="1:17" ht="39.950000000000003" customHeight="1" x14ac:dyDescent="0.7">
      <c r="A147" s="27">
        <v>21</v>
      </c>
      <c r="B147" s="58" t="s">
        <v>100</v>
      </c>
      <c r="C147" s="58"/>
      <c r="D147" s="58"/>
      <c r="E147" s="58"/>
      <c r="F147" s="58"/>
      <c r="G147" s="58"/>
      <c r="H147" s="58"/>
      <c r="I147" s="58"/>
      <c r="J147" s="58"/>
      <c r="K147" s="58"/>
      <c r="L147" s="44"/>
      <c r="M147" s="28"/>
      <c r="N147" s="24"/>
      <c r="O147" s="29">
        <f>A147</f>
        <v>21</v>
      </c>
      <c r="P147" s="39" t="str">
        <f>B147</f>
        <v>Cochez la bonne définition pour les directives techniques des éléments corps tendu à tous les agrès :</v>
      </c>
      <c r="Q147" s="6"/>
    </row>
    <row r="148" spans="1:17" ht="9" customHeight="1" thickBot="1" x14ac:dyDescent="0.75">
      <c r="B148" s="31"/>
      <c r="C148" s="31"/>
      <c r="D148" s="31"/>
      <c r="E148" s="32"/>
      <c r="F148" s="32"/>
      <c r="G148" s="32"/>
      <c r="H148" s="32"/>
      <c r="I148" s="32"/>
      <c r="J148" s="32"/>
      <c r="M148" s="8"/>
      <c r="N148" s="24"/>
      <c r="O148" s="29"/>
      <c r="P148" s="34"/>
      <c r="Q148" s="6"/>
    </row>
    <row r="149" spans="1:17" ht="50" customHeight="1" thickBot="1" x14ac:dyDescent="0.75">
      <c r="A149" s="35"/>
      <c r="B149" s="59" t="s">
        <v>101</v>
      </c>
      <c r="C149" s="59"/>
      <c r="D149" s="59"/>
      <c r="F149" s="60" t="str">
        <f>IF(COUNTIF(A149:A152,"X")&gt;1,"",IF(M149="V","Bonne réponse",IF(M149="F",P149,"")))</f>
        <v/>
      </c>
      <c r="G149" s="61"/>
      <c r="H149" s="61"/>
      <c r="I149" s="61"/>
      <c r="J149" s="61"/>
      <c r="K149" s="66" t="str">
        <f>VLOOKUP(M149,Tableau,2,FALSE)</f>
        <v>IMGS3</v>
      </c>
      <c r="L149" s="43"/>
      <c r="M149" s="67" t="str">
        <f>IF(COUNTIF(A149:A152,"X")&gt;1,"R",IF(OR(N149="V",N150="V",N151="V",N152="V"),"V",IF(OR(N149="F",N150="F",N151="F",N152="F"),"F","R")))</f>
        <v>R</v>
      </c>
      <c r="N149" s="36" t="str">
        <f>IF(OR(A150="X",A151="X",A152="X"),"R",IF(AND(A149="x",O149="x"),"V",IF(AND(A149="x",O149=""),"F","R")))</f>
        <v>R</v>
      </c>
      <c r="O149" s="37"/>
      <c r="P149" s="68" t="s">
        <v>106</v>
      </c>
      <c r="Q149" s="6"/>
    </row>
    <row r="150" spans="1:17" ht="50" customHeight="1" thickBot="1" x14ac:dyDescent="0.75">
      <c r="A150" s="35"/>
      <c r="B150" s="59" t="s">
        <v>102</v>
      </c>
      <c r="C150" s="59"/>
      <c r="D150" s="59"/>
      <c r="F150" s="62"/>
      <c r="G150" s="63"/>
      <c r="H150" s="63"/>
      <c r="I150" s="63"/>
      <c r="J150" s="63"/>
      <c r="K150" s="66"/>
      <c r="L150" s="43"/>
      <c r="M150" s="67"/>
      <c r="N150" s="36" t="str">
        <f>IF(OR(A151="X",A152="X",A153="X"),"R",IF(AND(A150="x",O150="x"),"V",IF(AND(A150="x",O150=""),"F","R")))</f>
        <v>R</v>
      </c>
      <c r="O150" s="37"/>
      <c r="P150" s="69"/>
      <c r="Q150" s="6"/>
    </row>
    <row r="151" spans="1:17" ht="50" customHeight="1" thickBot="1" x14ac:dyDescent="0.75">
      <c r="A151" s="35"/>
      <c r="B151" s="59" t="s">
        <v>103</v>
      </c>
      <c r="C151" s="59"/>
      <c r="D151" s="59"/>
      <c r="F151" s="62"/>
      <c r="G151" s="63"/>
      <c r="H151" s="63"/>
      <c r="I151" s="63"/>
      <c r="J151" s="63"/>
      <c r="K151" s="66"/>
      <c r="L151" s="43"/>
      <c r="M151" s="67"/>
      <c r="N151" s="36" t="str">
        <f>IF(OR(A152="X",A153="X",A154="X"),"R",IF(AND(A151="x",O151="x"),"V",IF(AND(A151="x",O151=""),"F","R")))</f>
        <v>R</v>
      </c>
      <c r="O151" s="37"/>
      <c r="P151" s="69"/>
      <c r="Q151" s="6"/>
    </row>
    <row r="152" spans="1:17" ht="50" customHeight="1" thickBot="1" x14ac:dyDescent="0.75">
      <c r="A152" s="35"/>
      <c r="B152" s="59" t="s">
        <v>105</v>
      </c>
      <c r="C152" s="59"/>
      <c r="D152" s="59"/>
      <c r="F152" s="64"/>
      <c r="G152" s="65"/>
      <c r="H152" s="65"/>
      <c r="I152" s="65"/>
      <c r="J152" s="65"/>
      <c r="K152" s="66"/>
      <c r="L152" s="43"/>
      <c r="M152" s="67"/>
      <c r="N152" s="36" t="str">
        <f>IF(OR(A153="X",A154="X",A155="X"),"R",IF(AND(A152="x",O152="x"),"V",IF(AND(A152="x",O152=""),"F","R")))</f>
        <v>R</v>
      </c>
      <c r="O152" s="37" t="s">
        <v>17</v>
      </c>
      <c r="P152" s="70"/>
      <c r="Q152" s="6"/>
    </row>
    <row r="153" spans="1:17" ht="9" customHeight="1" x14ac:dyDescent="0.7">
      <c r="M153" s="8"/>
      <c r="N153" s="24"/>
      <c r="O153" s="29"/>
      <c r="P153" s="34"/>
      <c r="Q153" s="6"/>
    </row>
    <row r="154" spans="1:17" ht="39.950000000000003" customHeight="1" x14ac:dyDescent="0.7">
      <c r="A154" s="27">
        <v>22</v>
      </c>
      <c r="B154" s="58" t="s">
        <v>107</v>
      </c>
      <c r="C154" s="58"/>
      <c r="D154" s="58"/>
      <c r="E154" s="58"/>
      <c r="F154" s="58"/>
      <c r="G154" s="58"/>
      <c r="H154" s="58"/>
      <c r="I154" s="58"/>
      <c r="J154" s="58"/>
      <c r="K154" s="58"/>
      <c r="L154" s="44"/>
      <c r="M154" s="28"/>
      <c r="N154" s="24"/>
      <c r="O154" s="29">
        <f>A154</f>
        <v>22</v>
      </c>
      <c r="P154" s="39" t="str">
        <f>B154</f>
        <v>Cochez la bonne réponse pour les exigences de composition en BA, Poutre &amp; Sol :</v>
      </c>
      <c r="Q154" s="6"/>
    </row>
    <row r="155" spans="1:17" ht="9" customHeight="1" thickBot="1" x14ac:dyDescent="0.75">
      <c r="B155" s="31"/>
      <c r="C155" s="31"/>
      <c r="D155" s="31"/>
      <c r="E155" s="32"/>
      <c r="F155" s="32"/>
      <c r="G155" s="32"/>
      <c r="H155" s="32"/>
      <c r="I155" s="32"/>
      <c r="J155" s="32"/>
      <c r="M155" s="8"/>
      <c r="N155" s="24"/>
      <c r="O155" s="29"/>
      <c r="P155" s="34"/>
      <c r="Q155" s="6"/>
    </row>
    <row r="156" spans="1:17" ht="40.25" customHeight="1" thickBot="1" x14ac:dyDescent="0.75">
      <c r="A156" s="35"/>
      <c r="B156" s="59" t="s">
        <v>108</v>
      </c>
      <c r="C156" s="59"/>
      <c r="D156" s="59"/>
      <c r="F156" s="60" t="str">
        <f>IF(COUNTIF(A156:A159,"X")&gt;1,"",IF(M156="V","Bonne réponse",IF(M156="F",P156,"")))</f>
        <v/>
      </c>
      <c r="G156" s="61"/>
      <c r="H156" s="61"/>
      <c r="I156" s="61"/>
      <c r="J156" s="61"/>
      <c r="K156" s="66" t="str">
        <f>VLOOKUP(M156,Tableau,2,FALSE)</f>
        <v>IMGS3</v>
      </c>
      <c r="L156" s="43"/>
      <c r="M156" s="67" t="str">
        <f>IF(COUNTIF(A156:A159,"X")&gt;1,"R",IF(OR(N156="V",N157="V",N158="V",N159="V"),"V",IF(OR(N156="F",N157="F",N158="F",N159="F"),"F","R")))</f>
        <v>R</v>
      </c>
      <c r="N156" s="36" t="str">
        <f>IF(OR(A157="X",A158="X",A159="X"),"R",IF(AND(A156="x",O156="x"),"V",IF(AND(A156="x",O156=""),"F","R")))</f>
        <v>R</v>
      </c>
      <c r="O156" s="37"/>
      <c r="P156" s="68" t="s">
        <v>117</v>
      </c>
      <c r="Q156" s="6"/>
    </row>
    <row r="157" spans="1:17" ht="40.25" customHeight="1" thickBot="1" x14ac:dyDescent="0.75">
      <c r="A157" s="35"/>
      <c r="B157" s="59" t="s">
        <v>109</v>
      </c>
      <c r="C157" s="59"/>
      <c r="D157" s="59"/>
      <c r="F157" s="62"/>
      <c r="G157" s="63"/>
      <c r="H157" s="63"/>
      <c r="I157" s="63"/>
      <c r="J157" s="63"/>
      <c r="K157" s="66"/>
      <c r="L157" s="43"/>
      <c r="M157" s="67"/>
      <c r="N157" s="36" t="str">
        <f>IF(OR(A158="X",A159="X",A160="X"),"R",IF(AND(A157="x",O157="x"),"V",IF(AND(A157="x",O157=""),"F","R")))</f>
        <v>R</v>
      </c>
      <c r="O157" s="37" t="s">
        <v>17</v>
      </c>
      <c r="P157" s="69"/>
      <c r="Q157" s="6"/>
    </row>
    <row r="158" spans="1:17" ht="40.25" customHeight="1" thickBot="1" x14ac:dyDescent="0.75">
      <c r="A158" s="35"/>
      <c r="B158" s="59" t="s">
        <v>110</v>
      </c>
      <c r="C158" s="59"/>
      <c r="D158" s="59"/>
      <c r="F158" s="62"/>
      <c r="G158" s="63"/>
      <c r="H158" s="63"/>
      <c r="I158" s="63"/>
      <c r="J158" s="63"/>
      <c r="K158" s="66"/>
      <c r="L158" s="43"/>
      <c r="M158" s="67"/>
      <c r="N158" s="36" t="str">
        <f>IF(OR(A159="X",A160="X",A161="X"),"R",IF(AND(A158="x",O158="x"),"V",IF(AND(A158="x",O158=""),"F","R")))</f>
        <v>R</v>
      </c>
      <c r="O158" s="37"/>
      <c r="P158" s="69"/>
      <c r="Q158" s="6"/>
    </row>
    <row r="159" spans="1:17" ht="40.25" customHeight="1" thickBot="1" x14ac:dyDescent="0.75">
      <c r="A159" s="35"/>
      <c r="B159" s="59" t="s">
        <v>111</v>
      </c>
      <c r="C159" s="59"/>
      <c r="D159" s="59"/>
      <c r="F159" s="64"/>
      <c r="G159" s="65"/>
      <c r="H159" s="65"/>
      <c r="I159" s="65"/>
      <c r="J159" s="65"/>
      <c r="K159" s="66"/>
      <c r="L159" s="43"/>
      <c r="M159" s="67"/>
      <c r="N159" s="36" t="str">
        <f>IF(OR(A160="X",A161="X",A162="X"),"R",IF(AND(A159="x",O159="x"),"V",IF(AND(A159="x",O159=""),"F","R")))</f>
        <v>R</v>
      </c>
      <c r="O159" s="37"/>
      <c r="P159" s="70"/>
      <c r="Q159" s="6"/>
    </row>
    <row r="160" spans="1:17" ht="9" customHeight="1" x14ac:dyDescent="0.7">
      <c r="M160" s="8"/>
      <c r="N160" s="24"/>
      <c r="O160" s="29"/>
      <c r="P160" s="34"/>
      <c r="Q160" s="6"/>
    </row>
    <row r="161" spans="1:17" ht="39.950000000000003" customHeight="1" x14ac:dyDescent="0.7">
      <c r="A161" s="27">
        <v>23</v>
      </c>
      <c r="B161" s="58" t="s">
        <v>112</v>
      </c>
      <c r="C161" s="58"/>
      <c r="D161" s="58"/>
      <c r="E161" s="58"/>
      <c r="F161" s="58"/>
      <c r="G161" s="58"/>
      <c r="H161" s="58"/>
      <c r="I161" s="58"/>
      <c r="J161" s="58"/>
      <c r="K161" s="58"/>
      <c r="L161" s="44"/>
      <c r="M161" s="28"/>
      <c r="N161" s="24"/>
      <c r="O161" s="29">
        <f>A161</f>
        <v>23</v>
      </c>
      <c r="P161" s="39" t="str">
        <f>B161</f>
        <v>Quel est la fonction du jury E ?</v>
      </c>
      <c r="Q161" s="6"/>
    </row>
    <row r="162" spans="1:17" ht="9" customHeight="1" thickBot="1" x14ac:dyDescent="0.75">
      <c r="B162" s="31"/>
      <c r="C162" s="31"/>
      <c r="D162" s="31"/>
      <c r="E162" s="32"/>
      <c r="F162" s="32"/>
      <c r="G162" s="32"/>
      <c r="H162" s="32"/>
      <c r="I162" s="32"/>
      <c r="J162" s="32"/>
      <c r="M162" s="8"/>
      <c r="N162" s="24"/>
      <c r="O162" s="29"/>
      <c r="P162" s="34"/>
      <c r="Q162" s="6"/>
    </row>
    <row r="163" spans="1:17" ht="50" customHeight="1" thickBot="1" x14ac:dyDescent="0.75">
      <c r="A163" s="35"/>
      <c r="B163" s="59" t="s">
        <v>113</v>
      </c>
      <c r="C163" s="59"/>
      <c r="D163" s="59"/>
      <c r="F163" s="60" t="str">
        <f>IF(COUNTIF(A163:A166,"X")&gt;1,"",IF(M163="V","Bonne réponse",IF(M163="F",P163,"")))</f>
        <v/>
      </c>
      <c r="G163" s="61"/>
      <c r="H163" s="61"/>
      <c r="I163" s="61"/>
      <c r="J163" s="61"/>
      <c r="K163" s="66" t="str">
        <f>VLOOKUP(M163,Tableau,2,FALSE)</f>
        <v>IMGS3</v>
      </c>
      <c r="L163" s="43"/>
      <c r="M163" s="67" t="str">
        <f>IF(COUNTIF(A163:A166,"X")&gt;1,"R",IF(OR(N163="V",N164="V",N165="V",N166="V"),"V",IF(OR(N163="F",N164="F",N165="F",N166="F"),"F","R")))</f>
        <v>R</v>
      </c>
      <c r="N163" s="36" t="str">
        <f>IF(OR(A164="X",A165="X",A166="X"),"R",IF(AND(A163="x",O163="x"),"V",IF(AND(A163="x",O163=""),"F","R")))</f>
        <v>R</v>
      </c>
      <c r="O163" s="37"/>
      <c r="P163" s="68" t="s">
        <v>118</v>
      </c>
      <c r="Q163" s="6"/>
    </row>
    <row r="164" spans="1:17" ht="50" customHeight="1" thickBot="1" x14ac:dyDescent="0.75">
      <c r="A164" s="35"/>
      <c r="B164" s="59" t="s">
        <v>114</v>
      </c>
      <c r="C164" s="59"/>
      <c r="D164" s="59"/>
      <c r="F164" s="62"/>
      <c r="G164" s="63"/>
      <c r="H164" s="63"/>
      <c r="I164" s="63"/>
      <c r="J164" s="63"/>
      <c r="K164" s="66"/>
      <c r="L164" s="43"/>
      <c r="M164" s="67"/>
      <c r="N164" s="36" t="str">
        <f>IF(OR(A165="X",A166="X",A167="X"),"R",IF(AND(A164="x",O164="x"),"V",IF(AND(A164="x",O164=""),"F","R")))</f>
        <v>R</v>
      </c>
      <c r="O164" s="37" t="s">
        <v>17</v>
      </c>
      <c r="P164" s="69"/>
      <c r="Q164" s="6"/>
    </row>
    <row r="165" spans="1:17" ht="50" customHeight="1" thickBot="1" x14ac:dyDescent="0.75">
      <c r="A165" s="35"/>
      <c r="B165" s="59" t="s">
        <v>115</v>
      </c>
      <c r="C165" s="59"/>
      <c r="D165" s="59"/>
      <c r="F165" s="62"/>
      <c r="G165" s="63"/>
      <c r="H165" s="63"/>
      <c r="I165" s="63"/>
      <c r="J165" s="63"/>
      <c r="K165" s="66"/>
      <c r="L165" s="43"/>
      <c r="M165" s="67"/>
      <c r="N165" s="36" t="str">
        <f>IF(OR(A166="X",A167="X",A168="X"),"R",IF(AND(A165="x",O165="x"),"V",IF(AND(A165="x",O165=""),"F","R")))</f>
        <v>R</v>
      </c>
      <c r="O165" s="37"/>
      <c r="P165" s="69"/>
      <c r="Q165" s="6"/>
    </row>
    <row r="166" spans="1:17" ht="50" customHeight="1" thickBot="1" x14ac:dyDescent="0.75">
      <c r="A166" s="35"/>
      <c r="B166" s="59" t="s">
        <v>116</v>
      </c>
      <c r="C166" s="59"/>
      <c r="D166" s="59"/>
      <c r="F166" s="64"/>
      <c r="G166" s="65"/>
      <c r="H166" s="65"/>
      <c r="I166" s="65"/>
      <c r="J166" s="65"/>
      <c r="K166" s="66"/>
      <c r="L166" s="43"/>
      <c r="M166" s="67"/>
      <c r="N166" s="36" t="str">
        <f>IF(OR(A167="X",A168="X",A169="X"),"R",IF(AND(A166="x",O166="x"),"V",IF(AND(A166="x",O166=""),"F","R")))</f>
        <v>R</v>
      </c>
      <c r="O166" s="37"/>
      <c r="P166" s="70"/>
      <c r="Q166" s="6"/>
    </row>
    <row r="167" spans="1:17" ht="9" customHeight="1" x14ac:dyDescent="0.7">
      <c r="M167" s="8"/>
      <c r="N167" s="24"/>
      <c r="O167" s="29"/>
      <c r="P167" s="34"/>
      <c r="Q167" s="6"/>
    </row>
    <row r="168" spans="1:17" ht="39.950000000000003" customHeight="1" x14ac:dyDescent="0.7">
      <c r="A168" s="27">
        <v>24</v>
      </c>
      <c r="B168" s="58" t="s">
        <v>119</v>
      </c>
      <c r="C168" s="58"/>
      <c r="D168" s="58"/>
      <c r="E168" s="58"/>
      <c r="F168" s="58"/>
      <c r="G168" s="58"/>
      <c r="H168" s="58"/>
      <c r="I168" s="58"/>
      <c r="J168" s="58"/>
      <c r="K168" s="58"/>
      <c r="L168" s="44"/>
      <c r="M168" s="28"/>
      <c r="N168" s="24"/>
      <c r="O168" s="29">
        <f>A168</f>
        <v>24</v>
      </c>
      <c r="P168" s="39" t="str">
        <f>B168</f>
        <v>Quelle est la pénalité pour une exécution de la sortie trop de l'agrès ?</v>
      </c>
      <c r="Q168" s="6"/>
    </row>
    <row r="169" spans="1:17" ht="9" customHeight="1" thickBot="1" x14ac:dyDescent="0.75">
      <c r="B169" s="31"/>
      <c r="C169" s="31"/>
      <c r="D169" s="31"/>
      <c r="E169" s="32"/>
      <c r="F169" s="32"/>
      <c r="G169" s="32"/>
      <c r="H169" s="32"/>
      <c r="I169" s="32"/>
      <c r="J169" s="32"/>
      <c r="M169" s="8"/>
      <c r="N169" s="24"/>
      <c r="O169" s="29"/>
      <c r="P169" s="34"/>
      <c r="Q169" s="6"/>
    </row>
    <row r="170" spans="1:17" ht="40.25" customHeight="1" thickBot="1" x14ac:dyDescent="0.75">
      <c r="A170" s="35"/>
      <c r="B170" s="59" t="s">
        <v>120</v>
      </c>
      <c r="C170" s="59"/>
      <c r="D170" s="59"/>
      <c r="F170" s="60" t="str">
        <f>IF(COUNTIF(A170:A173,"X")&gt;1,"",IF(M170="V","Bonne réponse",IF(M170="F",P170,"")))</f>
        <v/>
      </c>
      <c r="G170" s="61"/>
      <c r="H170" s="61"/>
      <c r="I170" s="61"/>
      <c r="J170" s="61"/>
      <c r="K170" s="66" t="str">
        <f>VLOOKUP(M170,Tableau,2,FALSE)</f>
        <v>IMGS3</v>
      </c>
      <c r="L170" s="43"/>
      <c r="M170" s="67" t="str">
        <f>IF(COUNTIF(A170:A173,"X")&gt;1,"R",IF(OR(N170="V",N171="V",N172="V",N173="V"),"V",IF(OR(N170="F",N171="F",N172="F",N173="F"),"F","R")))</f>
        <v>R</v>
      </c>
      <c r="N170" s="36" t="str">
        <f>IF(OR(A171="X",A172="X",A173="X"),"R",IF(AND(A170="x",O170="x"),"V",IF(AND(A170="x",O170=""),"F","R")))</f>
        <v>R</v>
      </c>
      <c r="O170" s="37"/>
      <c r="P170" s="68" t="s">
        <v>128</v>
      </c>
      <c r="Q170" s="6"/>
    </row>
    <row r="171" spans="1:17" ht="40.25" customHeight="1" thickBot="1" x14ac:dyDescent="0.75">
      <c r="A171" s="35"/>
      <c r="B171" s="59" t="s">
        <v>121</v>
      </c>
      <c r="C171" s="59"/>
      <c r="D171" s="59"/>
      <c r="F171" s="62"/>
      <c r="G171" s="63"/>
      <c r="H171" s="63"/>
      <c r="I171" s="63"/>
      <c r="J171" s="63"/>
      <c r="K171" s="66"/>
      <c r="L171" s="43"/>
      <c r="M171" s="67"/>
      <c r="N171" s="36" t="str">
        <f>IF(OR(A172="X",A173="X",A174="X"),"R",IF(AND(A171="x",O171="x"),"V",IF(AND(A171="x",O171=""),"F","R")))</f>
        <v>R</v>
      </c>
      <c r="O171" s="37"/>
      <c r="P171" s="69"/>
      <c r="Q171" s="6"/>
    </row>
    <row r="172" spans="1:17" ht="40.25" customHeight="1" thickBot="1" x14ac:dyDescent="0.75">
      <c r="A172" s="35"/>
      <c r="B172" s="59" t="s">
        <v>122</v>
      </c>
      <c r="C172" s="59"/>
      <c r="D172" s="59"/>
      <c r="F172" s="62"/>
      <c r="G172" s="63"/>
      <c r="H172" s="63"/>
      <c r="I172" s="63"/>
      <c r="J172" s="63"/>
      <c r="K172" s="66"/>
      <c r="L172" s="43"/>
      <c r="M172" s="67"/>
      <c r="N172" s="36" t="str">
        <f>IF(OR(A173="X",A174="X",A175="X"),"R",IF(AND(A172="x",O172="x"),"V",IF(AND(A172="x",O172=""),"F","R")))</f>
        <v>R</v>
      </c>
      <c r="O172" s="37"/>
      <c r="P172" s="69"/>
      <c r="Q172" s="6"/>
    </row>
    <row r="173" spans="1:17" ht="40.25" customHeight="1" thickBot="1" x14ac:dyDescent="0.75">
      <c r="A173" s="35"/>
      <c r="B173" s="59" t="s">
        <v>123</v>
      </c>
      <c r="C173" s="59"/>
      <c r="D173" s="59"/>
      <c r="F173" s="64"/>
      <c r="G173" s="65"/>
      <c r="H173" s="65"/>
      <c r="I173" s="65"/>
      <c r="J173" s="65"/>
      <c r="K173" s="66"/>
      <c r="L173" s="43"/>
      <c r="M173" s="67"/>
      <c r="N173" s="36" t="str">
        <f>IF(OR(A174="X",A175="X",A176="X"),"R",IF(AND(A173="x",O173="x"),"V",IF(AND(A173="x",O173=""),"F","R")))</f>
        <v>R</v>
      </c>
      <c r="O173" s="37" t="s">
        <v>17</v>
      </c>
      <c r="P173" s="70"/>
      <c r="Q173" s="6"/>
    </row>
    <row r="174" spans="1:17" ht="9" customHeight="1" x14ac:dyDescent="0.7">
      <c r="M174" s="8"/>
      <c r="N174" s="24"/>
      <c r="O174" s="29"/>
      <c r="P174" s="34"/>
      <c r="Q174" s="6"/>
    </row>
    <row r="175" spans="1:17" ht="39.950000000000003" customHeight="1" x14ac:dyDescent="0.7">
      <c r="A175" s="27">
        <v>25</v>
      </c>
      <c r="B175" s="58" t="s">
        <v>124</v>
      </c>
      <c r="C175" s="58"/>
      <c r="D175" s="58"/>
      <c r="E175" s="58"/>
      <c r="F175" s="58"/>
      <c r="G175" s="58"/>
      <c r="H175" s="58"/>
      <c r="I175" s="58"/>
      <c r="J175" s="58"/>
      <c r="K175" s="58"/>
      <c r="L175" s="44"/>
      <c r="M175" s="28"/>
      <c r="N175" s="24"/>
      <c r="O175" s="29">
        <f>A175</f>
        <v>25</v>
      </c>
      <c r="P175" s="39" t="str">
        <f>B175</f>
        <v>Quelle est la pénalité pour une réception en flexion profonde ?</v>
      </c>
      <c r="Q175" s="6"/>
    </row>
    <row r="176" spans="1:17" ht="9" customHeight="1" thickBot="1" x14ac:dyDescent="0.75">
      <c r="B176" s="31"/>
      <c r="C176" s="31"/>
      <c r="D176" s="31"/>
      <c r="E176" s="32"/>
      <c r="F176" s="32"/>
      <c r="G176" s="32"/>
      <c r="H176" s="32"/>
      <c r="I176" s="32"/>
      <c r="J176" s="32"/>
      <c r="M176" s="8"/>
      <c r="N176" s="24"/>
      <c r="O176" s="29"/>
      <c r="P176" s="34"/>
      <c r="Q176" s="6"/>
    </row>
    <row r="177" spans="1:17" ht="40.25" customHeight="1" thickBot="1" x14ac:dyDescent="0.75">
      <c r="A177" s="35"/>
      <c r="B177" s="59" t="s">
        <v>120</v>
      </c>
      <c r="C177" s="59"/>
      <c r="D177" s="59"/>
      <c r="F177" s="60" t="str">
        <f>IF(COUNTIF(A177:A180,"X")&gt;1,"",IF(M177="V","Bonne réponse",IF(M177="F",P177,"")))</f>
        <v/>
      </c>
      <c r="G177" s="61"/>
      <c r="H177" s="61"/>
      <c r="I177" s="61"/>
      <c r="J177" s="61"/>
      <c r="K177" s="66" t="str">
        <f>VLOOKUP(M177,Tableau,2,FALSE)</f>
        <v>IMGS3</v>
      </c>
      <c r="L177" s="43"/>
      <c r="M177" s="67" t="str">
        <f>IF(COUNTIF(A177:A180,"X")&gt;1,"R",IF(OR(N177="V",N178="V",N179="V",N180="V"),"V",IF(OR(N177="F",N178="F",N179="F",N180="F"),"F","R")))</f>
        <v>R</v>
      </c>
      <c r="N177" s="36" t="str">
        <f>IF(OR(A178="X",A179="X",A180="X"),"R",IF(AND(A177="x",O177="x"),"V",IF(AND(A177="x",O177=""),"F","R")))</f>
        <v>R</v>
      </c>
      <c r="O177" s="37"/>
      <c r="P177" s="68" t="s">
        <v>129</v>
      </c>
      <c r="Q177" s="6"/>
    </row>
    <row r="178" spans="1:17" ht="40.25" customHeight="1" thickBot="1" x14ac:dyDescent="0.75">
      <c r="A178" s="35"/>
      <c r="B178" s="59" t="s">
        <v>121</v>
      </c>
      <c r="C178" s="59"/>
      <c r="D178" s="59"/>
      <c r="F178" s="62"/>
      <c r="G178" s="63"/>
      <c r="H178" s="63"/>
      <c r="I178" s="63"/>
      <c r="J178" s="63"/>
      <c r="K178" s="66"/>
      <c r="L178" s="43"/>
      <c r="M178" s="67"/>
      <c r="N178" s="36" t="str">
        <f>IF(OR(A179="X",A180="X",A181="X"),"R",IF(AND(A178="x",O178="x"),"V",IF(AND(A178="x",O178=""),"F","R")))</f>
        <v>R</v>
      </c>
      <c r="O178" s="37"/>
      <c r="P178" s="69"/>
      <c r="Q178" s="6"/>
    </row>
    <row r="179" spans="1:17" ht="40.25" customHeight="1" thickBot="1" x14ac:dyDescent="0.75">
      <c r="A179" s="35"/>
      <c r="B179" s="59" t="s">
        <v>122</v>
      </c>
      <c r="C179" s="59"/>
      <c r="D179" s="59"/>
      <c r="F179" s="62"/>
      <c r="G179" s="63"/>
      <c r="H179" s="63"/>
      <c r="I179" s="63"/>
      <c r="J179" s="63"/>
      <c r="K179" s="66"/>
      <c r="L179" s="43"/>
      <c r="M179" s="67"/>
      <c r="N179" s="36" t="str">
        <f>IF(OR(A180="X",A181="X",A182="X"),"R",IF(AND(A179="x",O179="x"),"V",IF(AND(A179="x",O179=""),"F","R")))</f>
        <v>R</v>
      </c>
      <c r="O179" s="37" t="s">
        <v>17</v>
      </c>
      <c r="P179" s="69"/>
      <c r="Q179" s="6"/>
    </row>
    <row r="180" spans="1:17" ht="40.25" customHeight="1" thickBot="1" x14ac:dyDescent="0.75">
      <c r="A180" s="35"/>
      <c r="B180" s="59" t="s">
        <v>123</v>
      </c>
      <c r="C180" s="59"/>
      <c r="D180" s="59"/>
      <c r="F180" s="64"/>
      <c r="G180" s="65"/>
      <c r="H180" s="65"/>
      <c r="I180" s="65"/>
      <c r="J180" s="65"/>
      <c r="K180" s="66"/>
      <c r="L180" s="43"/>
      <c r="M180" s="67"/>
      <c r="N180" s="36" t="str">
        <f>IF(OR(A181="X",A182="X",A183="X"),"R",IF(AND(A180="x",O180="x"),"V",IF(AND(A180="x",O180=""),"F","R")))</f>
        <v>R</v>
      </c>
      <c r="O180" s="37"/>
      <c r="P180" s="70"/>
      <c r="Q180" s="6"/>
    </row>
    <row r="181" spans="1:17" ht="9" customHeight="1" x14ac:dyDescent="0.7">
      <c r="M181" s="8"/>
      <c r="N181" s="24"/>
      <c r="O181" s="29"/>
      <c r="P181" s="34"/>
      <c r="Q181" s="6"/>
    </row>
    <row r="182" spans="1:17" ht="39.950000000000003" customHeight="1" x14ac:dyDescent="0.7">
      <c r="A182" s="27">
        <v>26</v>
      </c>
      <c r="B182" s="58" t="s">
        <v>125</v>
      </c>
      <c r="C182" s="58"/>
      <c r="D182" s="58"/>
      <c r="E182" s="58"/>
      <c r="F182" s="58"/>
      <c r="G182" s="58"/>
      <c r="H182" s="58"/>
      <c r="I182" s="58"/>
      <c r="J182" s="58"/>
      <c r="K182" s="58"/>
      <c r="L182" s="44"/>
      <c r="M182" s="28"/>
      <c r="N182" s="24"/>
      <c r="O182" s="29">
        <f>A182</f>
        <v>26</v>
      </c>
      <c r="P182" s="39" t="str">
        <f>B182</f>
        <v>Quelle est la pénalité pour la présence non autorisée d'une aide ?</v>
      </c>
      <c r="Q182" s="6"/>
    </row>
    <row r="183" spans="1:17" ht="9" customHeight="1" thickBot="1" x14ac:dyDescent="0.75">
      <c r="B183" s="31"/>
      <c r="C183" s="31"/>
      <c r="D183" s="31"/>
      <c r="E183" s="32"/>
      <c r="F183" s="32"/>
      <c r="G183" s="32"/>
      <c r="H183" s="32"/>
      <c r="I183" s="32"/>
      <c r="J183" s="32"/>
      <c r="M183" s="8"/>
      <c r="N183" s="24"/>
      <c r="O183" s="29"/>
      <c r="P183" s="34"/>
      <c r="Q183" s="6"/>
    </row>
    <row r="184" spans="1:17" ht="40.25" customHeight="1" thickBot="1" x14ac:dyDescent="0.75">
      <c r="A184" s="35"/>
      <c r="B184" s="59" t="s">
        <v>123</v>
      </c>
      <c r="C184" s="59"/>
      <c r="D184" s="59"/>
      <c r="F184" s="60" t="str">
        <f>IF(COUNTIF(A184:A187,"X")&gt;1,"",IF(M184="V","Bonne réponse",IF(M184="F",P184,"")))</f>
        <v/>
      </c>
      <c r="G184" s="61"/>
      <c r="H184" s="61"/>
      <c r="I184" s="61"/>
      <c r="J184" s="61"/>
      <c r="K184" s="66" t="str">
        <f>VLOOKUP(M184,Tableau,2,FALSE)</f>
        <v>IMGS3</v>
      </c>
      <c r="L184" s="43"/>
      <c r="M184" s="67" t="str">
        <f>IF(COUNTIF(A184:A187,"X")&gt;1,"R",IF(OR(N184="V",N185="V",N186="V",N187="V"),"V",IF(OR(N184="F",N185="F",N186="F",N187="F"),"F","R")))</f>
        <v>R</v>
      </c>
      <c r="N184" s="36" t="str">
        <f>IF(OR(A185="X",A186="X",A187="X"),"R",IF(AND(A184="x",O184="x"),"V",IF(AND(A184="x",O184=""),"F","R")))</f>
        <v>R</v>
      </c>
      <c r="O184" s="37"/>
      <c r="P184" s="68" t="s">
        <v>130</v>
      </c>
      <c r="Q184" s="6"/>
    </row>
    <row r="185" spans="1:17" ht="40.25" customHeight="1" thickBot="1" x14ac:dyDescent="0.75">
      <c r="A185" s="35"/>
      <c r="B185" s="59" t="s">
        <v>126</v>
      </c>
      <c r="C185" s="59"/>
      <c r="D185" s="59"/>
      <c r="F185" s="62"/>
      <c r="G185" s="63"/>
      <c r="H185" s="63"/>
      <c r="I185" s="63"/>
      <c r="J185" s="63"/>
      <c r="K185" s="66"/>
      <c r="L185" s="43"/>
      <c r="M185" s="67"/>
      <c r="N185" s="36" t="str">
        <f>IF(OR(A186="X",A187="X",A188="X"),"R",IF(AND(A185="x",O185="x"),"V",IF(AND(A185="x",O185=""),"F","R")))</f>
        <v>R</v>
      </c>
      <c r="O185" s="37" t="s">
        <v>17</v>
      </c>
      <c r="P185" s="69"/>
      <c r="Q185" s="6"/>
    </row>
    <row r="186" spans="1:17" ht="40.25" customHeight="1" thickBot="1" x14ac:dyDescent="0.75">
      <c r="A186" s="35"/>
      <c r="B186" s="59" t="s">
        <v>122</v>
      </c>
      <c r="C186" s="59"/>
      <c r="D186" s="59"/>
      <c r="F186" s="62"/>
      <c r="G186" s="63"/>
      <c r="H186" s="63"/>
      <c r="I186" s="63"/>
      <c r="J186" s="63"/>
      <c r="K186" s="66"/>
      <c r="L186" s="43"/>
      <c r="M186" s="67"/>
      <c r="N186" s="36" t="str">
        <f>IF(OR(A187="X",A188="X",A189="X"),"R",IF(AND(A186="x",O186="x"),"V",IF(AND(A186="x",O186=""),"F","R")))</f>
        <v>R</v>
      </c>
      <c r="O186" s="37"/>
      <c r="P186" s="69"/>
      <c r="Q186" s="6"/>
    </row>
    <row r="187" spans="1:17" ht="40.25" customHeight="1" thickBot="1" x14ac:dyDescent="0.75">
      <c r="A187" s="35"/>
      <c r="B187" s="59" t="s">
        <v>127</v>
      </c>
      <c r="C187" s="59"/>
      <c r="D187" s="59"/>
      <c r="F187" s="64"/>
      <c r="G187" s="65"/>
      <c r="H187" s="65"/>
      <c r="I187" s="65"/>
      <c r="J187" s="65"/>
      <c r="K187" s="66"/>
      <c r="L187" s="43"/>
      <c r="M187" s="67"/>
      <c r="N187" s="36" t="str">
        <f>IF(OR(A188="X",A189="X",A190="X"),"R",IF(AND(A187="x",O187="x"),"V",IF(AND(A187="x",O187=""),"F","R")))</f>
        <v>R</v>
      </c>
      <c r="O187" s="37"/>
      <c r="P187" s="70"/>
      <c r="Q187" s="6"/>
    </row>
    <row r="188" spans="1:17" ht="9" customHeight="1" x14ac:dyDescent="0.7">
      <c r="M188" s="8"/>
      <c r="N188" s="24"/>
      <c r="O188" s="29"/>
      <c r="P188" s="34"/>
      <c r="Q188" s="6"/>
    </row>
    <row r="189" spans="1:17" ht="39.950000000000003" customHeight="1" x14ac:dyDescent="0.7">
      <c r="A189" s="27">
        <v>27</v>
      </c>
      <c r="B189" s="58" t="s">
        <v>151</v>
      </c>
      <c r="C189" s="58"/>
      <c r="D189" s="58"/>
      <c r="E189" s="58"/>
      <c r="F189" s="58"/>
      <c r="G189" s="58"/>
      <c r="H189" s="58"/>
      <c r="I189" s="58"/>
      <c r="J189" s="58"/>
      <c r="K189" s="58"/>
      <c r="L189" s="44"/>
      <c r="M189" s="28"/>
      <c r="N189" s="24"/>
      <c r="O189" s="29">
        <f>A189</f>
        <v>27</v>
      </c>
      <c r="P189" s="39" t="str">
        <f>B189</f>
        <v>La gymnaste n'utilise pas le tapis supplémentaire. Que faites-vous ?</v>
      </c>
      <c r="Q189" s="6"/>
    </row>
    <row r="190" spans="1:17" ht="9" customHeight="1" thickBot="1" x14ac:dyDescent="0.75">
      <c r="B190" s="31"/>
      <c r="C190" s="31"/>
      <c r="D190" s="31"/>
      <c r="E190" s="32"/>
      <c r="F190" s="32"/>
      <c r="G190" s="32"/>
      <c r="H190" s="32"/>
      <c r="I190" s="32"/>
      <c r="J190" s="32"/>
      <c r="M190" s="8"/>
      <c r="N190" s="24"/>
      <c r="O190" s="29"/>
      <c r="P190" s="34"/>
      <c r="Q190" s="6"/>
    </row>
    <row r="191" spans="1:17" ht="40.25" customHeight="1" thickBot="1" x14ac:dyDescent="0.75">
      <c r="A191" s="35"/>
      <c r="B191" s="59" t="s">
        <v>123</v>
      </c>
      <c r="C191" s="59"/>
      <c r="D191" s="59"/>
      <c r="F191" s="60" t="str">
        <f>IF(COUNTIF(A191:A194,"X")&gt;1,"",IF(M191="V","Bonne réponse",IF(M191="F",P191,"")))</f>
        <v/>
      </c>
      <c r="G191" s="61"/>
      <c r="H191" s="61"/>
      <c r="I191" s="61"/>
      <c r="J191" s="61"/>
      <c r="K191" s="66" t="str">
        <f>VLOOKUP(M191,Tableau,2,FALSE)</f>
        <v>IMGS3</v>
      </c>
      <c r="L191" s="43"/>
      <c r="M191" s="67" t="str">
        <f>IF(COUNTIF(A191:A194,"X")&gt;1,"R",IF(OR(N191="V",N192="V",N193="V",N194="V"),"V",IF(OR(N191="F",N192="F",N193="F",N194="F"),"F","R")))</f>
        <v>R</v>
      </c>
      <c r="N191" s="36" t="str">
        <f>IF(OR(A192="X",A193="X",A194="X"),"R",IF(AND(A191="x",O191="x"),"V",IF(AND(A191="x",O191=""),"F","R")))</f>
        <v>R</v>
      </c>
      <c r="O191" s="37"/>
      <c r="P191" s="68" t="s">
        <v>130</v>
      </c>
      <c r="Q191" s="6"/>
    </row>
    <row r="192" spans="1:17" ht="40.25" customHeight="1" thickBot="1" x14ac:dyDescent="0.75">
      <c r="A192" s="35"/>
      <c r="B192" s="59" t="s">
        <v>121</v>
      </c>
      <c r="C192" s="59"/>
      <c r="D192" s="59"/>
      <c r="F192" s="62"/>
      <c r="G192" s="63"/>
      <c r="H192" s="63"/>
      <c r="I192" s="63"/>
      <c r="J192" s="63"/>
      <c r="K192" s="66"/>
      <c r="L192" s="43"/>
      <c r="M192" s="67"/>
      <c r="N192" s="36" t="str">
        <f>IF(OR(A193="X",A194="X",A195="X"),"R",IF(AND(A192="x",O192="x"),"V",IF(AND(A192="x",O192=""),"F","R")))</f>
        <v>R</v>
      </c>
      <c r="O192" s="37"/>
      <c r="P192" s="69"/>
      <c r="Q192" s="6"/>
    </row>
    <row r="193" spans="1:17" ht="40.25" customHeight="1" thickBot="1" x14ac:dyDescent="0.75">
      <c r="A193" s="35"/>
      <c r="B193" s="59" t="s">
        <v>122</v>
      </c>
      <c r="C193" s="59"/>
      <c r="D193" s="59"/>
      <c r="F193" s="62"/>
      <c r="G193" s="63"/>
      <c r="H193" s="63"/>
      <c r="I193" s="63"/>
      <c r="J193" s="63"/>
      <c r="K193" s="66"/>
      <c r="L193" s="43"/>
      <c r="M193" s="67"/>
      <c r="N193" s="36" t="str">
        <f>IF(OR(A194="X",A195="X",A196="X"),"R",IF(AND(A193="x",O193="x"),"V",IF(AND(A193="x",O193=""),"F","R")))</f>
        <v>R</v>
      </c>
      <c r="O193" s="37"/>
      <c r="P193" s="69"/>
      <c r="Q193" s="6"/>
    </row>
    <row r="194" spans="1:17" ht="40.25" customHeight="1" thickBot="1" x14ac:dyDescent="0.75">
      <c r="A194" s="35"/>
      <c r="B194" s="59" t="s">
        <v>126</v>
      </c>
      <c r="C194" s="59"/>
      <c r="D194" s="59"/>
      <c r="F194" s="64"/>
      <c r="G194" s="65"/>
      <c r="H194" s="65"/>
      <c r="I194" s="65"/>
      <c r="J194" s="65"/>
      <c r="K194" s="66"/>
      <c r="L194" s="43"/>
      <c r="M194" s="67"/>
      <c r="N194" s="36" t="str">
        <f>IF(OR(A195="X",A196="X",A197="X"),"R",IF(AND(A194="x",O194="x"),"V",IF(AND(A194="x",O194=""),"F","R")))</f>
        <v>R</v>
      </c>
      <c r="O194" s="37" t="s">
        <v>17</v>
      </c>
      <c r="P194" s="70"/>
      <c r="Q194" s="6"/>
    </row>
    <row r="195" spans="1:17" ht="9" customHeight="1" x14ac:dyDescent="0.7">
      <c r="M195" s="8"/>
      <c r="N195" s="24"/>
      <c r="O195" s="29"/>
      <c r="P195" s="34"/>
      <c r="Q195" s="6"/>
    </row>
    <row r="196" spans="1:17" ht="39.950000000000003" customHeight="1" x14ac:dyDescent="0.7">
      <c r="A196" s="27">
        <v>28</v>
      </c>
      <c r="B196" s="58" t="s">
        <v>154</v>
      </c>
      <c r="C196" s="58"/>
      <c r="D196" s="58"/>
      <c r="E196" s="58"/>
      <c r="F196" s="58"/>
      <c r="G196" s="58"/>
      <c r="H196" s="58"/>
      <c r="I196" s="58"/>
      <c r="J196" s="58"/>
      <c r="K196" s="58"/>
      <c r="L196" s="44"/>
      <c r="M196" s="28"/>
      <c r="N196" s="24"/>
      <c r="O196" s="29">
        <f>A196</f>
        <v>28</v>
      </c>
      <c r="P196" s="39" t="str">
        <f>B196</f>
        <v>L'entraîneur aide la gymnaste à réaliser une liaison. Que se passe-t-il ?</v>
      </c>
      <c r="Q196" s="6"/>
    </row>
    <row r="197" spans="1:17" ht="9" customHeight="1" thickBot="1" x14ac:dyDescent="0.75">
      <c r="B197" s="31"/>
      <c r="C197" s="31"/>
      <c r="D197" s="31"/>
      <c r="E197" s="32"/>
      <c r="F197" s="32"/>
      <c r="G197" s="32"/>
      <c r="H197" s="32"/>
      <c r="I197" s="32"/>
      <c r="J197" s="32"/>
      <c r="M197" s="8"/>
      <c r="N197" s="24"/>
      <c r="O197" s="29"/>
      <c r="P197" s="34"/>
      <c r="Q197" s="6"/>
    </row>
    <row r="198" spans="1:17" ht="40.25" customHeight="1" thickBot="1" x14ac:dyDescent="0.75">
      <c r="A198" s="35"/>
      <c r="B198" s="59" t="s">
        <v>131</v>
      </c>
      <c r="C198" s="59"/>
      <c r="D198" s="59"/>
      <c r="F198" s="60" t="str">
        <f>IF(COUNTIF(A198:A201,"X")&gt;1,"",IF(M198="V","Bonne réponse",IF(M198="F",P198,"")))</f>
        <v/>
      </c>
      <c r="G198" s="61"/>
      <c r="H198" s="61"/>
      <c r="I198" s="61"/>
      <c r="J198" s="61"/>
      <c r="K198" s="66"/>
      <c r="L198" s="43"/>
      <c r="M198" s="67" t="str">
        <f>IF(COUNTIF(A198:A201,"X")&gt;1,"R",IF(OR(N198="V",N199="V",N200="V",N201="V"),"V",IF(OR(N198="F",N199="F",N200="F",N201="F"),"F","R")))</f>
        <v>R</v>
      </c>
      <c r="N198" s="36" t="str">
        <f>IF(OR(A199="X",A200="X",A201="X"),"R",IF(AND(A198="x",O198="x"),"V",IF(AND(A198="x",O198=""),"F","R")))</f>
        <v>R</v>
      </c>
      <c r="O198" s="37" t="s">
        <v>17</v>
      </c>
      <c r="P198" s="68" t="s">
        <v>135</v>
      </c>
      <c r="Q198" s="6"/>
    </row>
    <row r="199" spans="1:17" ht="40.25" customHeight="1" thickBot="1" x14ac:dyDescent="0.75">
      <c r="A199" s="35"/>
      <c r="B199" s="59" t="s">
        <v>132</v>
      </c>
      <c r="C199" s="59"/>
      <c r="D199" s="59"/>
      <c r="F199" s="62"/>
      <c r="G199" s="63"/>
      <c r="H199" s="63"/>
      <c r="I199" s="63"/>
      <c r="J199" s="63"/>
      <c r="K199" s="66"/>
      <c r="L199" s="43"/>
      <c r="M199" s="67"/>
      <c r="N199" s="36" t="str">
        <f>IF(OR(A200="X",A201="X",A202="X"),"R",IF(AND(A199="x",O199="x"),"V",IF(AND(A199="x",O199=""),"F","R")))</f>
        <v>R</v>
      </c>
      <c r="O199" s="37"/>
      <c r="P199" s="69"/>
      <c r="Q199" s="6"/>
    </row>
    <row r="200" spans="1:17" ht="40.25" customHeight="1" thickBot="1" x14ac:dyDescent="0.75">
      <c r="A200" s="35"/>
      <c r="B200" s="59" t="s">
        <v>133</v>
      </c>
      <c r="C200" s="59"/>
      <c r="D200" s="59"/>
      <c r="F200" s="62"/>
      <c r="G200" s="63"/>
      <c r="H200" s="63"/>
      <c r="I200" s="63"/>
      <c r="J200" s="63"/>
      <c r="K200" s="66"/>
      <c r="L200" s="43"/>
      <c r="M200" s="67"/>
      <c r="N200" s="36" t="str">
        <f>IF(OR(A201="X",A202="X",A203="X"),"R",IF(AND(A200="x",O200="x"),"V",IF(AND(A200="x",O200=""),"F","R")))</f>
        <v>R</v>
      </c>
      <c r="O200" s="37"/>
      <c r="P200" s="69"/>
      <c r="Q200" s="6"/>
    </row>
    <row r="201" spans="1:17" ht="40.25" customHeight="1" thickBot="1" x14ac:dyDescent="0.75">
      <c r="A201" s="35"/>
      <c r="B201" s="59" t="s">
        <v>134</v>
      </c>
      <c r="C201" s="59"/>
      <c r="D201" s="59"/>
      <c r="F201" s="64"/>
      <c r="G201" s="65"/>
      <c r="H201" s="65"/>
      <c r="I201" s="65"/>
      <c r="J201" s="65"/>
      <c r="K201" s="66"/>
      <c r="L201" s="43"/>
      <c r="M201" s="67"/>
      <c r="N201" s="36" t="str">
        <f>IF(OR(A202="X",A203="X",A204="X"),"R",IF(AND(A201="x",O201="x"),"V",IF(AND(A201="x",O201=""),"F","R")))</f>
        <v>R</v>
      </c>
      <c r="O201" s="37"/>
      <c r="P201" s="70"/>
      <c r="Q201" s="6"/>
    </row>
    <row r="202" spans="1:17" ht="9" customHeight="1" x14ac:dyDescent="0.7">
      <c r="M202" s="8"/>
      <c r="N202" s="24"/>
      <c r="O202" s="29"/>
      <c r="P202" s="34"/>
      <c r="Q202" s="6"/>
    </row>
    <row r="203" spans="1:17" ht="39.950000000000003" customHeight="1" x14ac:dyDescent="0.7">
      <c r="A203" s="27">
        <v>29</v>
      </c>
      <c r="B203" s="58" t="s">
        <v>152</v>
      </c>
      <c r="C203" s="58"/>
      <c r="D203" s="58"/>
      <c r="E203" s="58"/>
      <c r="F203" s="58"/>
      <c r="G203" s="58"/>
      <c r="H203" s="58"/>
      <c r="I203" s="58"/>
      <c r="J203" s="58"/>
      <c r="K203" s="58"/>
      <c r="L203" s="44"/>
      <c r="M203" s="28"/>
      <c r="N203" s="24"/>
      <c r="O203" s="29">
        <f>A203</f>
        <v>29</v>
      </c>
      <c r="P203" s="39" t="str">
        <f>B203</f>
        <v>La gymnaste place le tremplin sur une surface non autorisée. Que faites-vous ?</v>
      </c>
      <c r="Q203" s="6"/>
    </row>
    <row r="204" spans="1:17" ht="9" customHeight="1" thickBot="1" x14ac:dyDescent="0.75">
      <c r="B204" s="31"/>
      <c r="C204" s="31"/>
      <c r="D204" s="31"/>
      <c r="E204" s="32"/>
      <c r="F204" s="32"/>
      <c r="G204" s="32"/>
      <c r="H204" s="32"/>
      <c r="I204" s="32"/>
      <c r="J204" s="32"/>
      <c r="M204" s="8"/>
      <c r="N204" s="24"/>
      <c r="O204" s="29"/>
      <c r="P204" s="34"/>
      <c r="Q204" s="6"/>
    </row>
    <row r="205" spans="1:17" ht="40.25" customHeight="1" thickBot="1" x14ac:dyDescent="0.75">
      <c r="A205" s="35"/>
      <c r="B205" s="59" t="s">
        <v>126</v>
      </c>
      <c r="C205" s="59"/>
      <c r="D205" s="59"/>
      <c r="F205" s="60" t="str">
        <f>IF(COUNTIF(A205:A208,"X")&gt;1,"",IF(M205="V","Bonne réponse",IF(M205="F",P205,"")))</f>
        <v/>
      </c>
      <c r="G205" s="61"/>
      <c r="H205" s="61"/>
      <c r="I205" s="61"/>
      <c r="J205" s="61"/>
      <c r="K205" s="66" t="str">
        <f>VLOOKUP(M205,Tableau,2,FALSE)</f>
        <v>IMGS3</v>
      </c>
      <c r="L205" s="43"/>
      <c r="M205" s="67" t="str">
        <f>IF(COUNTIF(A205:A208,"X")&gt;1,"R",IF(OR(N205="V",N206="V",N207="V",N208="V"),"V",IF(OR(N205="F",N206="F",N207="F",N208="F"),"F","R")))</f>
        <v>R</v>
      </c>
      <c r="N205" s="36" t="str">
        <f>IF(OR(A206="X",A207="X",A208="X"),"R",IF(AND(A205="x",O205="x"),"V",IF(AND(A205="x",O205=""),"F","R")))</f>
        <v>R</v>
      </c>
      <c r="O205" s="37" t="s">
        <v>17</v>
      </c>
      <c r="P205" s="68" t="s">
        <v>130</v>
      </c>
      <c r="Q205" s="6"/>
    </row>
    <row r="206" spans="1:17" ht="40.25" customHeight="1" thickBot="1" x14ac:dyDescent="0.75">
      <c r="A206" s="35"/>
      <c r="B206" s="59" t="s">
        <v>121</v>
      </c>
      <c r="C206" s="59"/>
      <c r="D206" s="59"/>
      <c r="F206" s="62"/>
      <c r="G206" s="63"/>
      <c r="H206" s="63"/>
      <c r="I206" s="63"/>
      <c r="J206" s="63"/>
      <c r="K206" s="66"/>
      <c r="L206" s="43"/>
      <c r="M206" s="67"/>
      <c r="N206" s="36" t="str">
        <f>IF(OR(A207="X",A208="X",A209="X"),"R",IF(AND(A206="x",O206="x"),"V",IF(AND(A206="x",O206=""),"F","R")))</f>
        <v>R</v>
      </c>
      <c r="O206" s="37"/>
      <c r="P206" s="69"/>
      <c r="Q206" s="6"/>
    </row>
    <row r="207" spans="1:17" ht="40.25" customHeight="1" thickBot="1" x14ac:dyDescent="0.75">
      <c r="A207" s="35"/>
      <c r="B207" s="59" t="s">
        <v>122</v>
      </c>
      <c r="C207" s="59"/>
      <c r="D207" s="59"/>
      <c r="F207" s="62"/>
      <c r="G207" s="63"/>
      <c r="H207" s="63"/>
      <c r="I207" s="63"/>
      <c r="J207" s="63"/>
      <c r="K207" s="66"/>
      <c r="L207" s="43"/>
      <c r="M207" s="67"/>
      <c r="N207" s="36" t="str">
        <f>IF(OR(A208="X",A209="X",A210="X"),"R",IF(AND(A207="x",O207="x"),"V",IF(AND(A207="x",O207=""),"F","R")))</f>
        <v>R</v>
      </c>
      <c r="O207" s="37"/>
      <c r="P207" s="69"/>
      <c r="Q207" s="6"/>
    </row>
    <row r="208" spans="1:17" ht="40.25" customHeight="1" thickBot="1" x14ac:dyDescent="0.75">
      <c r="A208" s="35"/>
      <c r="B208" s="59" t="s">
        <v>136</v>
      </c>
      <c r="C208" s="59"/>
      <c r="D208" s="59"/>
      <c r="F208" s="64"/>
      <c r="G208" s="65"/>
      <c r="H208" s="65"/>
      <c r="I208" s="65"/>
      <c r="J208" s="65"/>
      <c r="K208" s="66"/>
      <c r="L208" s="43"/>
      <c r="M208" s="67"/>
      <c r="N208" s="36" t="str">
        <f>IF(OR(A209="X",A210="X",A211="X"),"R",IF(AND(A208="x",O208="x"),"V",IF(AND(A208="x",O208=""),"F","R")))</f>
        <v>R</v>
      </c>
      <c r="O208" s="37"/>
      <c r="P208" s="70"/>
      <c r="Q208" s="6"/>
    </row>
    <row r="209" spans="1:17" ht="9" customHeight="1" x14ac:dyDescent="0.7">
      <c r="M209" s="8"/>
      <c r="N209" s="24"/>
      <c r="O209" s="29"/>
      <c r="P209" s="34"/>
      <c r="Q209" s="6"/>
    </row>
    <row r="210" spans="1:17" ht="39.950000000000003" customHeight="1" x14ac:dyDescent="0.7">
      <c r="A210" s="27">
        <v>30</v>
      </c>
      <c r="B210" s="58" t="s">
        <v>153</v>
      </c>
      <c r="C210" s="58"/>
      <c r="D210" s="58"/>
      <c r="E210" s="58"/>
      <c r="F210" s="58"/>
      <c r="G210" s="58"/>
      <c r="H210" s="58"/>
      <c r="I210" s="58"/>
      <c r="J210" s="58"/>
      <c r="K210" s="58"/>
      <c r="L210" s="44"/>
      <c r="M210" s="28"/>
      <c r="N210" s="24"/>
      <c r="O210" s="29">
        <f>A210</f>
        <v>30</v>
      </c>
      <c r="P210" s="39" t="str">
        <f>B210</f>
        <v>La gymnaste réalise une liaison et chute. Que faites-vous ?</v>
      </c>
      <c r="Q210" s="6"/>
    </row>
    <row r="211" spans="1:17" ht="9" customHeight="1" thickBot="1" x14ac:dyDescent="0.75">
      <c r="B211" s="31"/>
      <c r="C211" s="31"/>
      <c r="D211" s="31"/>
      <c r="E211" s="32"/>
      <c r="F211" s="32"/>
      <c r="G211" s="32"/>
      <c r="H211" s="32"/>
      <c r="I211" s="32"/>
      <c r="J211" s="32"/>
      <c r="M211" s="8"/>
      <c r="N211" s="24"/>
      <c r="O211" s="29"/>
      <c r="P211" s="34"/>
      <c r="Q211" s="6"/>
    </row>
    <row r="212" spans="1:17" ht="40.25" customHeight="1" thickBot="1" x14ac:dyDescent="0.75">
      <c r="A212" s="35"/>
      <c r="B212" s="59" t="s">
        <v>137</v>
      </c>
      <c r="C212" s="59"/>
      <c r="D212" s="59"/>
      <c r="F212" s="60" t="str">
        <f>IF(COUNTIF(A212:A215,"X")&gt;1,"",IF(M212="V","Bonne réponse",IF(M212="F",P212,"")))</f>
        <v/>
      </c>
      <c r="G212" s="61"/>
      <c r="H212" s="61"/>
      <c r="I212" s="61"/>
      <c r="J212" s="61"/>
      <c r="K212" s="66" t="str">
        <f>VLOOKUP(M212,Tableau,2,FALSE)</f>
        <v>IMGS3</v>
      </c>
      <c r="L212" s="43"/>
      <c r="M212" s="67" t="str">
        <f>IF(COUNTIF(A212:A215,"X")&gt;1,"R",IF(OR(N212="V",N213="V",N214="V",N215="V"),"V",IF(OR(N212="F",N213="F",N214="F",N215="F"),"F","R")))</f>
        <v>R</v>
      </c>
      <c r="N212" s="36" t="str">
        <f>IF(OR(A213="X",A214="X",A215="X"),"R",IF(AND(A212="x",O212="x"),"V",IF(AND(A212="x",O212=""),"F","R")))</f>
        <v>R</v>
      </c>
      <c r="O212" s="37"/>
      <c r="P212" s="68" t="s">
        <v>141</v>
      </c>
      <c r="Q212" s="6"/>
    </row>
    <row r="213" spans="1:17" ht="40.25" customHeight="1" thickBot="1" x14ac:dyDescent="0.75">
      <c r="A213" s="35"/>
      <c r="B213" s="59" t="s">
        <v>138</v>
      </c>
      <c r="C213" s="59"/>
      <c r="D213" s="59"/>
      <c r="F213" s="62"/>
      <c r="G213" s="63"/>
      <c r="H213" s="63"/>
      <c r="I213" s="63"/>
      <c r="J213" s="63"/>
      <c r="K213" s="66"/>
      <c r="L213" s="43"/>
      <c r="M213" s="67"/>
      <c r="N213" s="36" t="str">
        <f>IF(OR(A214="X",A215="X",A216="X"),"R",IF(AND(A213="x",O213="x"),"V",IF(AND(A213="x",O213=""),"F","R")))</f>
        <v>R</v>
      </c>
      <c r="O213" s="37"/>
      <c r="P213" s="69"/>
      <c r="Q213" s="6"/>
    </row>
    <row r="214" spans="1:17" ht="40.25" customHeight="1" thickBot="1" x14ac:dyDescent="0.75">
      <c r="A214" s="35"/>
      <c r="B214" s="59" t="s">
        <v>139</v>
      </c>
      <c r="C214" s="59"/>
      <c r="D214" s="59"/>
      <c r="F214" s="62"/>
      <c r="G214" s="63"/>
      <c r="H214" s="63"/>
      <c r="I214" s="63"/>
      <c r="J214" s="63"/>
      <c r="K214" s="66"/>
      <c r="L214" s="43"/>
      <c r="M214" s="67"/>
      <c r="N214" s="36" t="str">
        <f>IF(OR(A215="X",A216="X",A217="X"),"R",IF(AND(A214="x",O214="x"),"V",IF(AND(A214="x",O214=""),"F","R")))</f>
        <v>R</v>
      </c>
      <c r="O214" s="37"/>
      <c r="P214" s="69"/>
      <c r="Q214" s="6"/>
    </row>
    <row r="215" spans="1:17" ht="40.25" customHeight="1" thickBot="1" x14ac:dyDescent="0.75">
      <c r="A215" s="35"/>
      <c r="B215" s="59" t="s">
        <v>140</v>
      </c>
      <c r="C215" s="59"/>
      <c r="D215" s="59"/>
      <c r="F215" s="64"/>
      <c r="G215" s="65"/>
      <c r="H215" s="65"/>
      <c r="I215" s="65"/>
      <c r="J215" s="65"/>
      <c r="K215" s="66"/>
      <c r="L215" s="43"/>
      <c r="M215" s="67"/>
      <c r="N215" s="36" t="str">
        <f>IF(OR(A216="X",A217="X",A218="X"),"R",IF(AND(A215="x",O215="x"),"V",IF(AND(A215="x",O215=""),"F","R")))</f>
        <v>R</v>
      </c>
      <c r="O215" s="37" t="s">
        <v>17</v>
      </c>
      <c r="P215" s="70"/>
      <c r="Q215" s="6"/>
    </row>
    <row r="216" spans="1:17" x14ac:dyDescent="0.7"/>
  </sheetData>
  <sheetProtection selectLockedCells="1"/>
  <mergeCells count="278">
    <mergeCell ref="M2:P2"/>
    <mergeCell ref="B61:D61"/>
    <mergeCell ref="F37:J40"/>
    <mergeCell ref="B105:K105"/>
    <mergeCell ref="B112:K112"/>
    <mergeCell ref="B119:K119"/>
    <mergeCell ref="B126:K126"/>
    <mergeCell ref="B133:K133"/>
    <mergeCell ref="B42:K42"/>
    <mergeCell ref="B49:K49"/>
    <mergeCell ref="B56:K56"/>
    <mergeCell ref="B63:K63"/>
    <mergeCell ref="B60:D60"/>
    <mergeCell ref="B68:D68"/>
    <mergeCell ref="B72:D72"/>
    <mergeCell ref="B65:D65"/>
    <mergeCell ref="F128:J131"/>
    <mergeCell ref="K128:K131"/>
    <mergeCell ref="F58:J61"/>
    <mergeCell ref="K58:K61"/>
    <mergeCell ref="M79:M82"/>
    <mergeCell ref="F86:J89"/>
    <mergeCell ref="K86:K89"/>
    <mergeCell ref="M86:M89"/>
    <mergeCell ref="B124:D124"/>
    <mergeCell ref="B107:D107"/>
    <mergeCell ref="B108:D108"/>
    <mergeCell ref="B109:D109"/>
    <mergeCell ref="B110:D110"/>
    <mergeCell ref="B103:D103"/>
    <mergeCell ref="B88:D88"/>
    <mergeCell ref="B95:D95"/>
    <mergeCell ref="B102:D102"/>
    <mergeCell ref="B94:D94"/>
    <mergeCell ref="B96:D96"/>
    <mergeCell ref="B100:D100"/>
    <mergeCell ref="M142:M145"/>
    <mergeCell ref="M93:M96"/>
    <mergeCell ref="F100:J103"/>
    <mergeCell ref="K100:K103"/>
    <mergeCell ref="M100:M103"/>
    <mergeCell ref="F107:J110"/>
    <mergeCell ref="K107:K110"/>
    <mergeCell ref="M107:M110"/>
    <mergeCell ref="F114:J117"/>
    <mergeCell ref="K114:K117"/>
    <mergeCell ref="M114:M117"/>
    <mergeCell ref="F121:J124"/>
    <mergeCell ref="F93:J96"/>
    <mergeCell ref="K121:K124"/>
    <mergeCell ref="K93:K96"/>
    <mergeCell ref="M121:M124"/>
    <mergeCell ref="M128:M131"/>
    <mergeCell ref="F135:J138"/>
    <mergeCell ref="M135:M138"/>
    <mergeCell ref="B21:K21"/>
    <mergeCell ref="B28:K28"/>
    <mergeCell ref="B35:K35"/>
    <mergeCell ref="F23:J26"/>
    <mergeCell ref="P23:P26"/>
    <mergeCell ref="P30:P33"/>
    <mergeCell ref="M37:M40"/>
    <mergeCell ref="P79:P82"/>
    <mergeCell ref="P86:P89"/>
    <mergeCell ref="F65:J68"/>
    <mergeCell ref="P37:P40"/>
    <mergeCell ref="P51:P54"/>
    <mergeCell ref="K51:K54"/>
    <mergeCell ref="M51:M54"/>
    <mergeCell ref="B79:D79"/>
    <mergeCell ref="B80:D80"/>
    <mergeCell ref="B81:D81"/>
    <mergeCell ref="B86:D86"/>
    <mergeCell ref="B73:D73"/>
    <mergeCell ref="F79:J82"/>
    <mergeCell ref="K79:K82"/>
    <mergeCell ref="B75:D75"/>
    <mergeCell ref="B74:D74"/>
    <mergeCell ref="K72:K75"/>
    <mergeCell ref="P93:P96"/>
    <mergeCell ref="P100:P103"/>
    <mergeCell ref="P107:P110"/>
    <mergeCell ref="P114:P117"/>
    <mergeCell ref="M72:M75"/>
    <mergeCell ref="P121:P124"/>
    <mergeCell ref="P16:P19"/>
    <mergeCell ref="M23:M26"/>
    <mergeCell ref="M30:M33"/>
    <mergeCell ref="M16:M19"/>
    <mergeCell ref="P65:P68"/>
    <mergeCell ref="P72:P75"/>
    <mergeCell ref="M44:M47"/>
    <mergeCell ref="M58:M61"/>
    <mergeCell ref="P128:P131"/>
    <mergeCell ref="P135:P138"/>
    <mergeCell ref="P142:P145"/>
    <mergeCell ref="F44:J47"/>
    <mergeCell ref="F51:J54"/>
    <mergeCell ref="B140:K140"/>
    <mergeCell ref="K135:K138"/>
    <mergeCell ref="B51:D51"/>
    <mergeCell ref="B101:D101"/>
    <mergeCell ref="B144:D144"/>
    <mergeCell ref="B129:D129"/>
    <mergeCell ref="B130:D130"/>
    <mergeCell ref="B131:D131"/>
    <mergeCell ref="B135:D135"/>
    <mergeCell ref="B123:D123"/>
    <mergeCell ref="B142:D142"/>
    <mergeCell ref="B122:D122"/>
    <mergeCell ref="B128:D128"/>
    <mergeCell ref="B121:D121"/>
    <mergeCell ref="B114:D114"/>
    <mergeCell ref="K65:K68"/>
    <mergeCell ref="M65:M68"/>
    <mergeCell ref="P44:P47"/>
    <mergeCell ref="P58:P61"/>
    <mergeCell ref="O4:P5"/>
    <mergeCell ref="B67:D67"/>
    <mergeCell ref="B37:D37"/>
    <mergeCell ref="B40:D40"/>
    <mergeCell ref="B31:D31"/>
    <mergeCell ref="B33:D33"/>
    <mergeCell ref="B26:D26"/>
    <mergeCell ref="B30:D30"/>
    <mergeCell ref="B23:D23"/>
    <mergeCell ref="B24:D24"/>
    <mergeCell ref="B52:D52"/>
    <mergeCell ref="B54:D54"/>
    <mergeCell ref="B58:D58"/>
    <mergeCell ref="B59:D59"/>
    <mergeCell ref="B44:D44"/>
    <mergeCell ref="B45:D45"/>
    <mergeCell ref="B66:D66"/>
    <mergeCell ref="B53:D53"/>
    <mergeCell ref="B9:D9"/>
    <mergeCell ref="B12:D12"/>
    <mergeCell ref="B16:D16"/>
    <mergeCell ref="B17:D17"/>
    <mergeCell ref="P9:P12"/>
    <mergeCell ref="M9:M12"/>
    <mergeCell ref="B5:J5"/>
    <mergeCell ref="B10:D10"/>
    <mergeCell ref="J2:J3"/>
    <mergeCell ref="K2:K3"/>
    <mergeCell ref="B11:D11"/>
    <mergeCell ref="B47:D47"/>
    <mergeCell ref="B19:D19"/>
    <mergeCell ref="B18:D18"/>
    <mergeCell ref="K9:K12"/>
    <mergeCell ref="B7:K7"/>
    <mergeCell ref="B14:K14"/>
    <mergeCell ref="F9:J12"/>
    <mergeCell ref="B38:D38"/>
    <mergeCell ref="B39:D39"/>
    <mergeCell ref="B46:D46"/>
    <mergeCell ref="F16:J19"/>
    <mergeCell ref="F30:J33"/>
    <mergeCell ref="B25:D25"/>
    <mergeCell ref="B32:D32"/>
    <mergeCell ref="K37:K40"/>
    <mergeCell ref="K23:K26"/>
    <mergeCell ref="K30:K33"/>
    <mergeCell ref="K16:K19"/>
    <mergeCell ref="K44:K47"/>
    <mergeCell ref="B147:K147"/>
    <mergeCell ref="B149:D149"/>
    <mergeCell ref="F149:J152"/>
    <mergeCell ref="K149:K152"/>
    <mergeCell ref="B70:K70"/>
    <mergeCell ref="B77:K77"/>
    <mergeCell ref="B84:K84"/>
    <mergeCell ref="B91:K91"/>
    <mergeCell ref="B98:K98"/>
    <mergeCell ref="B87:D87"/>
    <mergeCell ref="B82:D82"/>
    <mergeCell ref="B89:D89"/>
    <mergeCell ref="B93:D93"/>
    <mergeCell ref="B145:D145"/>
    <mergeCell ref="B136:D136"/>
    <mergeCell ref="B137:D137"/>
    <mergeCell ref="B138:D138"/>
    <mergeCell ref="B115:D115"/>
    <mergeCell ref="B116:D116"/>
    <mergeCell ref="B117:D117"/>
    <mergeCell ref="B143:D143"/>
    <mergeCell ref="F142:J145"/>
    <mergeCell ref="K142:K145"/>
    <mergeCell ref="F72:J75"/>
    <mergeCell ref="M149:M152"/>
    <mergeCell ref="P149:P152"/>
    <mergeCell ref="B150:D150"/>
    <mergeCell ref="B151:D151"/>
    <mergeCell ref="B152:D152"/>
    <mergeCell ref="B154:K154"/>
    <mergeCell ref="B156:D156"/>
    <mergeCell ref="F156:J159"/>
    <mergeCell ref="K156:K159"/>
    <mergeCell ref="M156:M159"/>
    <mergeCell ref="P156:P159"/>
    <mergeCell ref="B157:D157"/>
    <mergeCell ref="B158:D158"/>
    <mergeCell ref="B159:D159"/>
    <mergeCell ref="B161:K161"/>
    <mergeCell ref="B163:D163"/>
    <mergeCell ref="F163:J166"/>
    <mergeCell ref="K163:K166"/>
    <mergeCell ref="M163:M166"/>
    <mergeCell ref="P163:P166"/>
    <mergeCell ref="B164:D164"/>
    <mergeCell ref="B165:D165"/>
    <mergeCell ref="B166:D166"/>
    <mergeCell ref="B168:K168"/>
    <mergeCell ref="B170:D170"/>
    <mergeCell ref="F170:J173"/>
    <mergeCell ref="K170:K173"/>
    <mergeCell ref="M170:M173"/>
    <mergeCell ref="P170:P173"/>
    <mergeCell ref="B171:D171"/>
    <mergeCell ref="B172:D172"/>
    <mergeCell ref="B173:D173"/>
    <mergeCell ref="B175:K175"/>
    <mergeCell ref="B177:D177"/>
    <mergeCell ref="F177:J180"/>
    <mergeCell ref="K177:K180"/>
    <mergeCell ref="M177:M180"/>
    <mergeCell ref="P177:P180"/>
    <mergeCell ref="B178:D178"/>
    <mergeCell ref="B179:D179"/>
    <mergeCell ref="B180:D180"/>
    <mergeCell ref="B182:K182"/>
    <mergeCell ref="B184:D184"/>
    <mergeCell ref="F184:J187"/>
    <mergeCell ref="K184:K187"/>
    <mergeCell ref="M184:M187"/>
    <mergeCell ref="P184:P187"/>
    <mergeCell ref="B185:D185"/>
    <mergeCell ref="B186:D186"/>
    <mergeCell ref="B187:D187"/>
    <mergeCell ref="K198:K201"/>
    <mergeCell ref="M198:M201"/>
    <mergeCell ref="P198:P201"/>
    <mergeCell ref="B199:D199"/>
    <mergeCell ref="B200:D200"/>
    <mergeCell ref="B201:D201"/>
    <mergeCell ref="B189:K189"/>
    <mergeCell ref="B191:D191"/>
    <mergeCell ref="F191:J194"/>
    <mergeCell ref="K191:K194"/>
    <mergeCell ref="M191:M194"/>
    <mergeCell ref="P191:P194"/>
    <mergeCell ref="B192:D192"/>
    <mergeCell ref="B193:D193"/>
    <mergeCell ref="B194:D194"/>
    <mergeCell ref="C2:D3"/>
    <mergeCell ref="E2:G3"/>
    <mergeCell ref="H2:H3"/>
    <mergeCell ref="B210:K210"/>
    <mergeCell ref="B212:D212"/>
    <mergeCell ref="F212:J215"/>
    <mergeCell ref="K212:K215"/>
    <mergeCell ref="M212:M215"/>
    <mergeCell ref="P212:P215"/>
    <mergeCell ref="B213:D213"/>
    <mergeCell ref="B214:D214"/>
    <mergeCell ref="B215:D215"/>
    <mergeCell ref="B203:K203"/>
    <mergeCell ref="B205:D205"/>
    <mergeCell ref="F205:J208"/>
    <mergeCell ref="K205:K208"/>
    <mergeCell ref="M205:M208"/>
    <mergeCell ref="P205:P208"/>
    <mergeCell ref="B206:D206"/>
    <mergeCell ref="B207:D207"/>
    <mergeCell ref="B208:D208"/>
    <mergeCell ref="B196:K196"/>
    <mergeCell ref="B198:D198"/>
    <mergeCell ref="F198:J201"/>
  </mergeCells>
  <conditionalFormatting sqref="F9:J12">
    <cfRule type="cellIs" dxfId="33" priority="33" operator="equal">
      <formula>"Bonne réponse"</formula>
    </cfRule>
  </conditionalFormatting>
  <conditionalFormatting sqref="F16:J19">
    <cfRule type="cellIs" dxfId="32" priority="32" operator="equal">
      <formula>"Bonne réponse"</formula>
    </cfRule>
  </conditionalFormatting>
  <conditionalFormatting sqref="F23:J26">
    <cfRule type="cellIs" dxfId="31" priority="31" operator="equal">
      <formula>"Bonne réponse"</formula>
    </cfRule>
  </conditionalFormatting>
  <conditionalFormatting sqref="F30:J33">
    <cfRule type="cellIs" dxfId="30" priority="30" operator="equal">
      <formula>"Bonne réponse"</formula>
    </cfRule>
  </conditionalFormatting>
  <conditionalFormatting sqref="F37:J40">
    <cfRule type="cellIs" dxfId="29" priority="29" operator="equal">
      <formula>"Bonne réponse"</formula>
    </cfRule>
  </conditionalFormatting>
  <conditionalFormatting sqref="F44:J47">
    <cfRule type="cellIs" dxfId="28" priority="28" operator="equal">
      <formula>"Bonne réponse"</formula>
    </cfRule>
  </conditionalFormatting>
  <conditionalFormatting sqref="F51:J54">
    <cfRule type="cellIs" dxfId="27" priority="27" operator="equal">
      <formula>"Bonne réponse"</formula>
    </cfRule>
  </conditionalFormatting>
  <conditionalFormatting sqref="F58:J61">
    <cfRule type="cellIs" dxfId="26" priority="26" operator="equal">
      <formula>"Bonne réponse"</formula>
    </cfRule>
  </conditionalFormatting>
  <conditionalFormatting sqref="F65:J68">
    <cfRule type="cellIs" dxfId="25" priority="25" operator="equal">
      <formula>"Bonne réponse"</formula>
    </cfRule>
  </conditionalFormatting>
  <conditionalFormatting sqref="F72:J75">
    <cfRule type="cellIs" dxfId="24" priority="24" operator="equal">
      <formula>"Bonne réponse"</formula>
    </cfRule>
  </conditionalFormatting>
  <conditionalFormatting sqref="F79:J82">
    <cfRule type="cellIs" dxfId="23" priority="23" operator="equal">
      <formula>"Bonne réponse"</formula>
    </cfRule>
  </conditionalFormatting>
  <conditionalFormatting sqref="F86:J89">
    <cfRule type="cellIs" dxfId="22" priority="22" operator="equal">
      <formula>"Bonne réponse"</formula>
    </cfRule>
  </conditionalFormatting>
  <conditionalFormatting sqref="F93:J96">
    <cfRule type="cellIs" dxfId="21" priority="21" operator="equal">
      <formula>"Bonne réponse"</formula>
    </cfRule>
  </conditionalFormatting>
  <conditionalFormatting sqref="F100:J103">
    <cfRule type="cellIs" dxfId="20" priority="20" operator="equal">
      <formula>"Bonne réponse"</formula>
    </cfRule>
  </conditionalFormatting>
  <conditionalFormatting sqref="F107:J110">
    <cfRule type="cellIs" dxfId="19" priority="19" operator="equal">
      <formula>"Bonne réponse"</formula>
    </cfRule>
  </conditionalFormatting>
  <conditionalFormatting sqref="F114:J117">
    <cfRule type="cellIs" dxfId="18" priority="18" operator="equal">
      <formula>"Bonne réponse"</formula>
    </cfRule>
  </conditionalFormatting>
  <conditionalFormatting sqref="F121:J124">
    <cfRule type="cellIs" dxfId="17" priority="17" operator="equal">
      <formula>"Bonne réponse"</formula>
    </cfRule>
  </conditionalFormatting>
  <conditionalFormatting sqref="F128:J131">
    <cfRule type="cellIs" dxfId="16" priority="16" operator="equal">
      <formula>"Bonne réponse"</formula>
    </cfRule>
  </conditionalFormatting>
  <conditionalFormatting sqref="F135:J138">
    <cfRule type="cellIs" dxfId="15" priority="15" operator="equal">
      <formula>"Bonne réponse"</formula>
    </cfRule>
  </conditionalFormatting>
  <conditionalFormatting sqref="F142:J145">
    <cfRule type="cellIs" dxfId="14" priority="11" operator="equal">
      <formula>"Bonne réponse"</formula>
    </cfRule>
  </conditionalFormatting>
  <conditionalFormatting sqref="F149:J152">
    <cfRule type="cellIs" dxfId="13" priority="10" operator="equal">
      <formula>"Bonne réponse"</formula>
    </cfRule>
  </conditionalFormatting>
  <conditionalFormatting sqref="F156:J159">
    <cfRule type="cellIs" dxfId="12" priority="9" operator="equal">
      <formula>"Bonne réponse"</formula>
    </cfRule>
  </conditionalFormatting>
  <conditionalFormatting sqref="F163:J166">
    <cfRule type="cellIs" dxfId="11" priority="8" operator="equal">
      <formula>"Bonne réponse"</formula>
    </cfRule>
  </conditionalFormatting>
  <conditionalFormatting sqref="F170:J173">
    <cfRule type="cellIs" dxfId="10" priority="7" operator="equal">
      <formula>"Bonne réponse"</formula>
    </cfRule>
  </conditionalFormatting>
  <conditionalFormatting sqref="F177:J180">
    <cfRule type="cellIs" dxfId="9" priority="6" operator="equal">
      <formula>"Bonne réponse"</formula>
    </cfRule>
  </conditionalFormatting>
  <conditionalFormatting sqref="F184:J187">
    <cfRule type="cellIs" dxfId="8" priority="5" operator="equal">
      <formula>"Bonne réponse"</formula>
    </cfRule>
  </conditionalFormatting>
  <conditionalFormatting sqref="F191:J194">
    <cfRule type="cellIs" dxfId="7" priority="4" operator="equal">
      <formula>"Bonne réponse"</formula>
    </cfRule>
  </conditionalFormatting>
  <conditionalFormatting sqref="F198:J201">
    <cfRule type="cellIs" dxfId="6" priority="3" operator="equal">
      <formula>"Bonne réponse"</formula>
    </cfRule>
  </conditionalFormatting>
  <conditionalFormatting sqref="F205:J208">
    <cfRule type="cellIs" dxfId="5" priority="2" operator="equal">
      <formula>"Bonne réponse"</formula>
    </cfRule>
  </conditionalFormatting>
  <conditionalFormatting sqref="F212:J215">
    <cfRule type="cellIs" dxfId="4" priority="1" operator="equal">
      <formula>"Bonne réponse"</formula>
    </cfRule>
  </conditionalFormatting>
  <conditionalFormatting sqref="K13">
    <cfRule type="expression" dxfId="3" priority="252">
      <formula>U13="X"</formula>
    </cfRule>
    <cfRule type="expression" dxfId="2" priority="253">
      <formula>U13=""</formula>
    </cfRule>
  </conditionalFormatting>
  <conditionalFormatting sqref="M13">
    <cfRule type="expression" dxfId="1" priority="250">
      <formula>V13="X"</formula>
    </cfRule>
    <cfRule type="expression" dxfId="0" priority="251">
      <formula>V13=""</formula>
    </cfRule>
  </conditionalFormatting>
  <pageMargins left="0.25" right="0.25" top="0.75" bottom="0.75" header="0.3" footer="0.3"/>
  <pageSetup paperSize="9" scale="51" fitToHeight="0" orientation="landscape"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6"/>
  <dimension ref="A1:C3"/>
  <sheetViews>
    <sheetView workbookViewId="0">
      <selection activeCell="D1" sqref="D1:D3"/>
    </sheetView>
  </sheetViews>
  <sheetFormatPr baseColWidth="10" defaultRowHeight="14.25" x14ac:dyDescent="0.45"/>
  <cols>
    <col min="3" max="3" width="17" customWidth="1"/>
  </cols>
  <sheetData>
    <row r="1" spans="1:3" ht="86.1" customHeight="1" x14ac:dyDescent="0.45">
      <c r="A1" s="2" t="s">
        <v>5</v>
      </c>
      <c r="B1" s="1" t="s">
        <v>2</v>
      </c>
      <c r="C1" s="1"/>
    </row>
    <row r="2" spans="1:3" ht="86.1" customHeight="1" x14ac:dyDescent="0.45">
      <c r="A2" s="1" t="s">
        <v>6</v>
      </c>
      <c r="B2" s="1" t="s">
        <v>3</v>
      </c>
    </row>
    <row r="3" spans="1:3" ht="86.1" customHeight="1" x14ac:dyDescent="0.45">
      <c r="A3" s="1" t="s">
        <v>7</v>
      </c>
      <c r="B3" s="1" t="s">
        <v>4</v>
      </c>
    </row>
  </sheetData>
  <pageMargins left="0.7" right="0.7" top="0.75" bottom="0.75" header="0.3" footer="0.3"/>
  <pageSetup paperSize="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Généralités</vt:lpstr>
      <vt:lpstr>Images</vt:lpstr>
      <vt:lpstr>IMGS1</vt:lpstr>
      <vt:lpstr>IMGS2</vt:lpstr>
      <vt:lpstr>IMGS3</vt:lpstr>
      <vt:lpstr>Tableau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flores</dc:creator>
  <cp:lastModifiedBy>Jean Pierre Taffarel</cp:lastModifiedBy>
  <cp:lastPrinted>2021-01-06T16:59:18Z</cp:lastPrinted>
  <dcterms:created xsi:type="dcterms:W3CDTF">2021-01-05T12:08:47Z</dcterms:created>
  <dcterms:modified xsi:type="dcterms:W3CDTF">2025-11-20T10:26:17Z</dcterms:modified>
</cp:coreProperties>
</file>