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Formation Juges\Exercices_2024\Exercice JL\"/>
    </mc:Choice>
  </mc:AlternateContent>
  <workbookProtection workbookAlgorithmName="SHA-512" workbookHashValue="NyChFYCDod42G5DeWJPDAdRPTsfCXHebGTB2dPCPR87Wzb6FLU9pZEorqWQ155KJxl+REK2R9SicyrcWxkHcxQ==" workbookSaltValue="w/V+FKVad3yT3i/VwyFHnw==" workbookSpinCount="100000" lockStructure="1"/>
  <bookViews>
    <workbookView showHorizontalScroll="0" showSheetTabs="0" xWindow="-118" yWindow="-118" windowWidth="29036" windowHeight="15840"/>
  </bookViews>
  <sheets>
    <sheet name="Généralités" sheetId="1" r:id="rId1"/>
    <sheet name="Images" sheetId="6" state="hidden" r:id="rId2"/>
  </sheets>
  <definedNames>
    <definedName name="IMGS1">Images!$C$1</definedName>
    <definedName name="IMGS2">Images!$C$2</definedName>
    <definedName name="IMGS3">Images!$C$3</definedName>
    <definedName name="Photo10G">INDIRECT(Généralités!$K$72)</definedName>
    <definedName name="Photo11G">INDIRECT(Généralités!$K$79)</definedName>
    <definedName name="Photo12G">INDIRECT(Généralités!$K$86)</definedName>
    <definedName name="Photo13G">INDIRECT(Généralités!$K$93)</definedName>
    <definedName name="Photo14G">INDIRECT(Généralités!$K$100)</definedName>
    <definedName name="Photo15G">INDIRECT(Généralités!$K$107)</definedName>
    <definedName name="Photo16G">INDIRECT(Généralités!$K$114)</definedName>
    <definedName name="Photo17G">INDIRECT(Généralités!$K$121)</definedName>
    <definedName name="Photo18G">INDIRECT(Généralités!$K$128)</definedName>
    <definedName name="Photo19G">INDIRECT(Généralités!$K$135)</definedName>
    <definedName name="Photo1G">INDIRECT(Généralités!$K$9)</definedName>
    <definedName name="Photo20G">INDIRECT(Généralités!$K$142)</definedName>
    <definedName name="Photo21G">INDIRECT(Généralités!$K$149)</definedName>
    <definedName name="Photo22G">INDIRECT(Généralités!$K$156)</definedName>
    <definedName name="Photo23G">INDIRECT(Généralités!$K$163)</definedName>
    <definedName name="Photo24G">INDIRECT(Généralités!$K$170)</definedName>
    <definedName name="Photo25G">INDIRECT(Généralités!$K$177)</definedName>
    <definedName name="Photo26G">INDIRECT(Généralités!$K$184)</definedName>
    <definedName name="Photo27G">INDIRECT(Généralités!$K$191)</definedName>
    <definedName name="Photo28G">INDIRECT(Généralités!$K$198)</definedName>
    <definedName name="Photo29G">INDIRECT(Généralités!$K$205)</definedName>
    <definedName name="Photo2G">INDIRECT(Généralités!$K$16)</definedName>
    <definedName name="Photo30G">INDIRECT(Généralités!$K$212)</definedName>
    <definedName name="Photo3G">INDIRECT(Généralités!$K$23)</definedName>
    <definedName name="Photo4G">INDIRECT(Généralités!$K$30)</definedName>
    <definedName name="Photo5G">INDIRECT(Généralités!$K$37)</definedName>
    <definedName name="Photo6G">INDIRECT(Généralités!$K$44)</definedName>
    <definedName name="Photo7G">INDIRECT(Généralités!$K$51)</definedName>
    <definedName name="Photo8G">INDIRECT(Généralités!$K$58)</definedName>
    <definedName name="Photo9G">INDIRECT(Généralités!$K$65)</definedName>
    <definedName name="Tableau">Images!$A$1:$C$3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5" i="1" l="1"/>
  <c r="N214" i="1"/>
  <c r="N213" i="1"/>
  <c r="N212" i="1"/>
  <c r="M212" i="1"/>
  <c r="F212" i="1" s="1"/>
  <c r="P210" i="1"/>
  <c r="O210" i="1"/>
  <c r="N208" i="1"/>
  <c r="N207" i="1"/>
  <c r="M205" i="1" s="1"/>
  <c r="K205" i="1" s="1"/>
  <c r="N206" i="1"/>
  <c r="N205" i="1"/>
  <c r="P203" i="1"/>
  <c r="O203" i="1"/>
  <c r="N201" i="1"/>
  <c r="N200" i="1"/>
  <c r="N199" i="1"/>
  <c r="N198" i="1"/>
  <c r="P196" i="1"/>
  <c r="O196" i="1"/>
  <c r="N194" i="1"/>
  <c r="N193" i="1"/>
  <c r="N192" i="1"/>
  <c r="N191" i="1"/>
  <c r="P189" i="1"/>
  <c r="O189" i="1"/>
  <c r="N187" i="1"/>
  <c r="N186" i="1"/>
  <c r="N185" i="1"/>
  <c r="N184" i="1"/>
  <c r="P182" i="1"/>
  <c r="O182" i="1"/>
  <c r="N180" i="1"/>
  <c r="N179" i="1"/>
  <c r="N178" i="1"/>
  <c r="N177" i="1"/>
  <c r="P175" i="1"/>
  <c r="O175" i="1"/>
  <c r="N173" i="1"/>
  <c r="N172" i="1"/>
  <c r="N171" i="1"/>
  <c r="N170" i="1"/>
  <c r="P168" i="1"/>
  <c r="O168" i="1"/>
  <c r="N166" i="1"/>
  <c r="N165" i="1"/>
  <c r="N164" i="1"/>
  <c r="N163" i="1"/>
  <c r="P161" i="1"/>
  <c r="O161" i="1"/>
  <c r="N159" i="1"/>
  <c r="N158" i="1"/>
  <c r="N157" i="1"/>
  <c r="N156" i="1"/>
  <c r="P154" i="1"/>
  <c r="O154" i="1"/>
  <c r="N152" i="1"/>
  <c r="N151" i="1"/>
  <c r="M149" i="1" s="1"/>
  <c r="K149" i="1" s="1"/>
  <c r="N150" i="1"/>
  <c r="N149" i="1"/>
  <c r="P147" i="1"/>
  <c r="O147" i="1"/>
  <c r="M170" i="1" l="1"/>
  <c r="K170" i="1" s="1"/>
  <c r="M184" i="1"/>
  <c r="M198" i="1"/>
  <c r="F198" i="1" s="1"/>
  <c r="M163" i="1"/>
  <c r="K163" i="1" s="1"/>
  <c r="M156" i="1"/>
  <c r="K156" i="1" s="1"/>
  <c r="M191" i="1"/>
  <c r="K212" i="1"/>
  <c r="F205" i="1"/>
  <c r="K184" i="1"/>
  <c r="F184" i="1"/>
  <c r="M177" i="1"/>
  <c r="F177" i="1" s="1"/>
  <c r="F170" i="1"/>
  <c r="F149" i="1"/>
  <c r="N145" i="1"/>
  <c r="N144" i="1"/>
  <c r="N143" i="1"/>
  <c r="N142" i="1"/>
  <c r="M142" i="1" l="1"/>
  <c r="F142" i="1" s="1"/>
  <c r="F163" i="1"/>
  <c r="F156" i="1"/>
  <c r="K191" i="1"/>
  <c r="F191" i="1"/>
  <c r="K177" i="1"/>
  <c r="N138" i="1" l="1"/>
  <c r="N137" i="1"/>
  <c r="N136" i="1"/>
  <c r="N135" i="1"/>
  <c r="N131" i="1"/>
  <c r="N130" i="1"/>
  <c r="N129" i="1"/>
  <c r="N128" i="1"/>
  <c r="N124" i="1"/>
  <c r="N123" i="1"/>
  <c r="N122" i="1"/>
  <c r="N121" i="1"/>
  <c r="N117" i="1"/>
  <c r="N116" i="1"/>
  <c r="N115" i="1"/>
  <c r="N114" i="1"/>
  <c r="N110" i="1"/>
  <c r="N109" i="1"/>
  <c r="N108" i="1"/>
  <c r="N107" i="1"/>
  <c r="N103" i="1"/>
  <c r="N102" i="1"/>
  <c r="N101" i="1"/>
  <c r="N100" i="1"/>
  <c r="N96" i="1"/>
  <c r="N95" i="1"/>
  <c r="N94" i="1"/>
  <c r="N93" i="1"/>
  <c r="N89" i="1"/>
  <c r="N88" i="1"/>
  <c r="N87" i="1"/>
  <c r="N86" i="1"/>
  <c r="N82" i="1"/>
  <c r="N81" i="1"/>
  <c r="N80" i="1"/>
  <c r="N79" i="1"/>
  <c r="N75" i="1"/>
  <c r="N74" i="1"/>
  <c r="N73" i="1"/>
  <c r="N72" i="1"/>
  <c r="N68" i="1"/>
  <c r="N67" i="1"/>
  <c r="N66" i="1"/>
  <c r="N65" i="1"/>
  <c r="N61" i="1"/>
  <c r="N60" i="1"/>
  <c r="N59" i="1"/>
  <c r="N58" i="1"/>
  <c r="N54" i="1"/>
  <c r="N53" i="1"/>
  <c r="N52" i="1"/>
  <c r="N51" i="1"/>
  <c r="N47" i="1"/>
  <c r="N46" i="1"/>
  <c r="N45" i="1"/>
  <c r="N44" i="1"/>
  <c r="N40" i="1"/>
  <c r="N39" i="1"/>
  <c r="N38" i="1"/>
  <c r="N37" i="1"/>
  <c r="N33" i="1"/>
  <c r="N32" i="1"/>
  <c r="N31" i="1"/>
  <c r="N30" i="1"/>
  <c r="N26" i="1"/>
  <c r="N25" i="1"/>
  <c r="N24" i="1"/>
  <c r="N23" i="1"/>
  <c r="N19" i="1"/>
  <c r="N18" i="1"/>
  <c r="N17" i="1"/>
  <c r="N16" i="1"/>
  <c r="N10" i="1"/>
  <c r="N11" i="1"/>
  <c r="M9" i="1" s="1"/>
  <c r="N12" i="1"/>
  <c r="N9" i="1"/>
  <c r="M135" i="1" l="1"/>
  <c r="K135" i="1" s="1"/>
  <c r="M51" i="1"/>
  <c r="F51" i="1" s="1"/>
  <c r="M58" i="1"/>
  <c r="F58" i="1" s="1"/>
  <c r="M72" i="1"/>
  <c r="F72" i="1" s="1"/>
  <c r="M93" i="1"/>
  <c r="F93" i="1" s="1"/>
  <c r="M114" i="1"/>
  <c r="F114" i="1" s="1"/>
  <c r="M121" i="1"/>
  <c r="F121" i="1" s="1"/>
  <c r="M107" i="1"/>
  <c r="K107" i="1" s="1"/>
  <c r="M100" i="1"/>
  <c r="K100" i="1" s="1"/>
  <c r="M79" i="1"/>
  <c r="F79" i="1" s="1"/>
  <c r="M65" i="1"/>
  <c r="K65" i="1" s="1"/>
  <c r="M44" i="1"/>
  <c r="K44" i="1" s="1"/>
  <c r="M30" i="1"/>
  <c r="K30" i="1" s="1"/>
  <c r="M128" i="1"/>
  <c r="K128" i="1" s="1"/>
  <c r="M86" i="1"/>
  <c r="F86" i="1" s="1"/>
  <c r="M16" i="1"/>
  <c r="M37" i="1"/>
  <c r="K37" i="1" s="1"/>
  <c r="M23" i="1"/>
  <c r="F23" i="1" s="1"/>
  <c r="F9" i="1"/>
  <c r="K9" i="1"/>
  <c r="P140" i="1"/>
  <c r="O140" i="1"/>
  <c r="P133" i="1"/>
  <c r="O133" i="1"/>
  <c r="P126" i="1"/>
  <c r="O126" i="1"/>
  <c r="P119" i="1"/>
  <c r="O119" i="1"/>
  <c r="P112" i="1"/>
  <c r="O112" i="1"/>
  <c r="P105" i="1"/>
  <c r="O105" i="1"/>
  <c r="P98" i="1"/>
  <c r="O98" i="1"/>
  <c r="P91" i="1"/>
  <c r="O91" i="1"/>
  <c r="P84" i="1"/>
  <c r="O84" i="1"/>
  <c r="P77" i="1"/>
  <c r="O77" i="1"/>
  <c r="P70" i="1"/>
  <c r="O70" i="1"/>
  <c r="P63" i="1"/>
  <c r="O63" i="1"/>
  <c r="P56" i="1"/>
  <c r="O56" i="1"/>
  <c r="P49" i="1"/>
  <c r="O49" i="1"/>
  <c r="P42" i="1"/>
  <c r="O42" i="1"/>
  <c r="P35" i="1"/>
  <c r="O35" i="1"/>
  <c r="P28" i="1"/>
  <c r="O28" i="1"/>
  <c r="P21" i="1"/>
  <c r="O21" i="1"/>
  <c r="P14" i="1"/>
  <c r="O14" i="1"/>
  <c r="F30" i="1" l="1"/>
  <c r="F128" i="1"/>
  <c r="F100" i="1"/>
  <c r="F44" i="1"/>
  <c r="K51" i="1"/>
  <c r="K58" i="1"/>
  <c r="K114" i="1"/>
  <c r="F107" i="1"/>
  <c r="K93" i="1"/>
  <c r="K79" i="1"/>
  <c r="K72" i="1"/>
  <c r="K16" i="1"/>
  <c r="K2" i="1"/>
  <c r="F16" i="1"/>
  <c r="F135" i="1"/>
  <c r="K142" i="1"/>
  <c r="K121" i="1"/>
  <c r="F65" i="1"/>
  <c r="K86" i="1"/>
  <c r="F37" i="1"/>
  <c r="K23" i="1"/>
</calcChain>
</file>

<file path=xl/sharedStrings.xml><?xml version="1.0" encoding="utf-8"?>
<sst xmlns="http://schemas.openxmlformats.org/spreadsheetml/2006/main" count="223" uniqueCount="178">
  <si>
    <t>A</t>
  </si>
  <si>
    <t xml:space="preserve"> Réponses et Explications</t>
  </si>
  <si>
    <t>IMGS1</t>
  </si>
  <si>
    <t>IMGS2</t>
  </si>
  <si>
    <t>IMGS3</t>
  </si>
  <si>
    <t>V</t>
  </si>
  <si>
    <t>F</t>
  </si>
  <si>
    <t>R</t>
  </si>
  <si>
    <t>RÉSULTAT</t>
  </si>
  <si>
    <t>Généralités</t>
  </si>
  <si>
    <t>Masquer les colonnes M à P</t>
  </si>
  <si>
    <t>Dans la colonne A, mettre un X dans la case correspondant à votre réponse (une seule réponse par question)</t>
  </si>
  <si>
    <t>Exercice juge Libre</t>
  </si>
  <si>
    <t xml:space="preserve">Addition des valeurs de difficulté, des exigences de composition </t>
  </si>
  <si>
    <t>Addition des valeurs de difficulté et des valeurs de liaisons</t>
  </si>
  <si>
    <t>Addition des valeurs de difficulté, des exigences de composition et des bonifications FSCF</t>
  </si>
  <si>
    <t>X</t>
  </si>
  <si>
    <t>Sept éléments dont la valeur de difficulté est la plus élévée sont comptabilisés, sortie comprise</t>
  </si>
  <si>
    <t>Huit éléments dont la valeur de difficulté est la plus élévée sont comptabilisés, sortie comprise</t>
  </si>
  <si>
    <t>Huit éléments  sont comptabilisés dans l'ordre chronologique, sortie comprise</t>
  </si>
  <si>
    <t>Huit éléments dont la valeur de difficulté est la plus élévée sont comptabilisés, sortie non comprise</t>
  </si>
  <si>
    <t>A la table de saut la Note D inclut la valeur de liaison</t>
  </si>
  <si>
    <t>A la table de saut la Note D est de 10 moins la valeur de difficulté</t>
  </si>
  <si>
    <t>A la table de saut la Note D exclut la valeur de difficulté</t>
  </si>
  <si>
    <t>Huit éléments dont la valeur de difficulté est la plus élévée sont comptabilisés, sortie comprise.</t>
  </si>
  <si>
    <t>Combien comptabilisez-vous de VD en Barres, Poutre &amp; Sol ?</t>
  </si>
  <si>
    <t>A)  Quels critères sont nécessaires pour dire que deux éléments acrobatiques répertoriés sous un même numéro sont différents :</t>
  </si>
  <si>
    <t>Les positions des jambes dans les salti sont différentes avec des degré de rotation identiques</t>
  </si>
  <si>
    <t>Les positions du corps dans les salti sont différentes, les degrés de rotation sont différents</t>
  </si>
  <si>
    <t>Les positions du corps dans les salti sont différentes</t>
  </si>
  <si>
    <t>Les degrés de rotation sont différents</t>
  </si>
  <si>
    <t>B)  Quels critères sont nécessaires pour dire que deux éléments acrobatiques répertoriés sous un même numéro sont différents :</t>
  </si>
  <si>
    <t>L'appel se fait sur 1 , l'appui est sur 1 bras</t>
  </si>
  <si>
    <t>L'appel se fait sur 1 ou 2 pieds, l'appui est sur 1 bras</t>
  </si>
  <si>
    <t>L'appel se fait sur 1 ou 2 pieds, l'appui est sur 1 bras, 2 bras ou libre</t>
  </si>
  <si>
    <t>L'appel se fait 2 pieds, l'appui est libre</t>
  </si>
  <si>
    <t>Les positions du corps dans les salti sont différentes, les degrés de rotation sont différents.</t>
  </si>
  <si>
    <t>L'appel se fait sur 1 ou 2 pieds,                                                                     l'appui est sur 1 bras, 2 bras ou libre.</t>
  </si>
  <si>
    <t xml:space="preserve"> Quel critère est nécessaire pour reconnaître une valeur de difficulté :</t>
  </si>
  <si>
    <t>Pour recevoir la VD, l'élément doit être exécuté avec un maximum de 0,50 Pt de faute</t>
  </si>
  <si>
    <t>Pour recevoir la VD, l'élément doit être exécuté avec un maximum de 0,30 Pt de faute</t>
  </si>
  <si>
    <t>Pour recevoir la VD, l'élément doit être exécuté sans être suivi de chute</t>
  </si>
  <si>
    <t>Pour recevoir la VD, l'élément doit être exécuté selon la description de la position du corps faite dans le tableau des éléments</t>
  </si>
  <si>
    <t xml:space="preserve"> Quel critère est nécessaire pour dire qu'un élément est différent :</t>
  </si>
  <si>
    <t>La VD n'est pas accordée, BA avec reprise de barre, Poutre élément sans revenir sur les mains, Sol élément sans revenir sur les mains d'abord</t>
  </si>
  <si>
    <t>La VD n'est pas accordée, BA sans reprise de barre, Poutre élément avec chute, Sol élément arrivée sur les pieds d'abord et chute</t>
  </si>
  <si>
    <t>La VD n'est pas accordée, BA sans reprise de barre, Poutre élément sans revenir sur les pieds, Sol élément sans revenir sur les pieds d'abord. Exécuté plus tard correctement il recevra sa VD</t>
  </si>
  <si>
    <t>La VD est accordée, BA sans reprise de barre, Poutre élément sans revenir sur les pieds, Sol élément sans revenir sur les pieds d'abord</t>
  </si>
  <si>
    <t>La VD n'est pas accordée, BA élément sans reprise de barre, Poutre élément sans revenir sur les pieds, Sol élément sans revenir sur les pieds d'abord. Exécuté plus tard correctement      il recevra sa VD.</t>
  </si>
  <si>
    <t>Les éléments sont considérés comme différents s'ils sont répertoriés sous des numéros différents dans le tableau des difficultés.</t>
  </si>
  <si>
    <t>Pour recevoir la VD, l'élément doit être exécuté selon la description de la position du corps faite dans le tableau des éléments.</t>
  </si>
  <si>
    <t>Cochez la bonne définition pour retenir la VD de sortie :</t>
  </si>
  <si>
    <t>La sortie fait partie des 7 VD prises en compte sans exigence minimum de valeur</t>
  </si>
  <si>
    <t>La sortie fait partie des 8 VD prises en compte avec exigence minimum de valeur B</t>
  </si>
  <si>
    <t>La sortie fait partie des 8 VD prises en compte sans exigence minimum de valeur</t>
  </si>
  <si>
    <t>La sortie fait partie des 8 VD prises en compte avec exigence minimum de valeur C</t>
  </si>
  <si>
    <t>La sortie fait partie des 8 VD prises en compte sans exigence minimum de valeur.</t>
  </si>
  <si>
    <t>A) Cochez la bonne définition pour obtenir une exigence de composition :</t>
  </si>
  <si>
    <t>Un élément peut remplir une EC et un élément peut être répété pour obtenir une autre EC</t>
  </si>
  <si>
    <t>Un élément peut remplir plus d'une EC mais un élément ne peut pas être répété pour obtenir une autre EC</t>
  </si>
  <si>
    <t>Un élément peut remplir plus d'une EC et un élément peut être répété pour obtenir une autre EC</t>
  </si>
  <si>
    <t>Un élément peut remplir une seule EC et un élément ne peut pas être répété pour obtenir une autre EC</t>
  </si>
  <si>
    <t>Un élément peut remplir plus d'une EC mais un élément ne peut pas être répété pour obtenir une autre EC.</t>
  </si>
  <si>
    <t>B) Cochez la bonne définition pour obtenir une exigence de composition :</t>
  </si>
  <si>
    <t>Seuls les éléments issus du tableau des difficultés peuvent remplir une EC</t>
  </si>
  <si>
    <t>A) Cochez la bonne définition pour obtenir une valeur de liaison :</t>
  </si>
  <si>
    <t xml:space="preserve">Les éléments utilisés pour la VL doivent faire partie des 8 VD comptabilisées </t>
  </si>
  <si>
    <t xml:space="preserve">Les éléments utilisés pour la VL ne doivent pas nécessairement faire partie des 7 VD comptabilisées </t>
  </si>
  <si>
    <t xml:space="preserve">Les éléments utilisés pour la VL doivent faire partie des 7 VD comptabilisées </t>
  </si>
  <si>
    <t xml:space="preserve">Les éléments utilisés pour la VL ne doivent pas nécessairement faire partie des 8 VD comptabilisées </t>
  </si>
  <si>
    <t>B) Cochez la bonne définition pour obtenir une valeur de liaison :</t>
  </si>
  <si>
    <t>Les éléments peuvent être utilisés dans une autre liaison pour obtenir la VL</t>
  </si>
  <si>
    <t>Les éléments ne peuvent pas être utilisés dans une autre liaison pour obtenir la VL</t>
  </si>
  <si>
    <t>les éléments ne peuvent pas être répétés  pour obtenir la VL</t>
  </si>
  <si>
    <t>Les éléments peuvent être répétés dans une autre liaison pour obtenir la VL</t>
  </si>
  <si>
    <t>Déduction de 3,00 Pts sur la note E pour exercice trop court</t>
  </si>
  <si>
    <t>Déduction de 2,00 Pts sur la note E pour exercice trop court</t>
  </si>
  <si>
    <t>Déduction de 4,00 Pts sur la note E pour exercice trop court</t>
  </si>
  <si>
    <t>Pas de déduction sur la note E pour exercice trop court</t>
  </si>
  <si>
    <t>Seuls les éléments issus du tableau des difficultés peuvent remplir une EC.</t>
  </si>
  <si>
    <t>Les éléments utilisés pour la VL ne doivent pas nécessairement faire partie des 8 VD comptabilisées.</t>
  </si>
  <si>
    <t>Les éléments ne peuvent pas être utilisés dans une autre liaison pour obtenir la VL.</t>
  </si>
  <si>
    <t>Déduction de 4,00 Pts sur la note E pour exercice trop court.</t>
  </si>
  <si>
    <t>8 VD comptabilisées par le jury D, pénalité de 0,30 Pt par le jury E et déduction des fautes de réception</t>
  </si>
  <si>
    <t>7 VD comptabilisées par le jury D, pénalité de 0,50 Pt par le jury D sur la note finale et déduction des fautes de réception par le jury E</t>
  </si>
  <si>
    <t>7 VD comptabilisées par le jury D, pénalité de 0,50 Pt par le jury E et déduction des fautes de réception</t>
  </si>
  <si>
    <t xml:space="preserve">8 VD comptabilisées par le jury D, pénalité de 0,50 Pt par le jury E </t>
  </si>
  <si>
    <t>7 VD comptabilisées par le jury D, pénalité de 0,50 Pt par                    le jury E et déduction des fautes de réception.</t>
  </si>
  <si>
    <t>8 VD comptabilisées par le jury D, la sortie est tentée le jury E applique uniquement la déduction des fautes de réception</t>
  </si>
  <si>
    <t>7 VD comptabilisées par le jury D, la sortie est tentée le jury E applique uniquement la déduction des fautes de réception</t>
  </si>
  <si>
    <t>8 VD comptabilisées par le jury D, pénalité de 0,50 Pt par le jury E et déduction des fautes de réception</t>
  </si>
  <si>
    <t>Cochez la bonne définition pour les fautes d'exécution des éléments gymniques :</t>
  </si>
  <si>
    <t>7 VD comptabilisées par le jury D, la sortie est tentée le jury E applique uniquement la déduction des fautes de réception.</t>
  </si>
  <si>
    <t>Le maximum de déduction cumulées pour déviations par rapport aux exigences techniques pour la position du corps ne peut pas dépasser 0,50 Pt.</t>
  </si>
  <si>
    <t>Cochez la bonne définition pour les directives techniques des salti simples avec vrille :</t>
  </si>
  <si>
    <t>Les vrilles exécutées doivent être complètement terminées ou un autre élément sera reconnu. Le placement du pied AV est décisif</t>
  </si>
  <si>
    <t>Les vrilles exécutées doivent être complètement terminées. Le placement du pied AR est décisif</t>
  </si>
  <si>
    <t>Les vrilles exécutées doivent être complètement terminées ou un autre élément sera reconnu</t>
  </si>
  <si>
    <t>Les vrilles exécutées doivent être complètement terminées. Le placement du pied AV est décisif</t>
  </si>
  <si>
    <t>Cochez la bonne définition pour les directives techniques des éléments corps tendu à tous les agrès :</t>
  </si>
  <si>
    <t xml:space="preserve">la position corps tendu doit être maintenue </t>
  </si>
  <si>
    <t>La position corps tendu doit être maintenue pendant la moitié du salto</t>
  </si>
  <si>
    <t>La position corps tendu doit être maintenue pendant les 3/4 du salto</t>
  </si>
  <si>
    <t>Les vrilles exécutées doivent être complètement terminées ou un autre élément sera reconnu. Le placement du pied AV est décisif.</t>
  </si>
  <si>
    <t>Cochez la bonne réponse pour les exigences de composition en BA, Poutre &amp; Sol :</t>
  </si>
  <si>
    <t>Un mouvement doit contenir 5 exigences de composition</t>
  </si>
  <si>
    <t>Un mouvement doit contenir 4 exigences de composition</t>
  </si>
  <si>
    <t>Un mouvement doit contenir 3 exigences de composition</t>
  </si>
  <si>
    <t>Un mouvement doit contenir 6 exigences de composition</t>
  </si>
  <si>
    <t>Quel est la fonction du jury E ?</t>
  </si>
  <si>
    <t>Le Jury E applique les déductions des fautes de composition</t>
  </si>
  <si>
    <t>Le Jury E applique les déductions des fautes d'exécutions et d'artistiques qui seront toujours retranchées de la note de 10</t>
  </si>
  <si>
    <t>Le Jury E applique les déductions des fautes d'exécutions qui seront toujours retranchées de la note D</t>
  </si>
  <si>
    <t>Le Jury E applique les déductions des fautes d'artistique qui seront toujours retranchées de la note de 8</t>
  </si>
  <si>
    <t>Un mouvement doit contenir 4 exigences de composition.</t>
  </si>
  <si>
    <t>Le Jury E applique les déductions des fautes d'exécutions et d'artistiques qui seront toujours retranchées de la note de 10.</t>
  </si>
  <si>
    <t>Quelle est la pénalité pour une exécution de la sortie trop de l'agrès ?</t>
  </si>
  <si>
    <t>0,10 Pt sur la note E</t>
  </si>
  <si>
    <t>0,30 Pt sur la note D</t>
  </si>
  <si>
    <t>0,50 Pt sur la note E</t>
  </si>
  <si>
    <t>0,30 Pt sur la note E</t>
  </si>
  <si>
    <t>Quelle est la pénalité pour une réception en flexion profonde ?</t>
  </si>
  <si>
    <t>Quelle est la pénalité pour la présence non autorisée d'une aide ?</t>
  </si>
  <si>
    <t>0,50 Pt sur la note finale</t>
  </si>
  <si>
    <t>0,30 Pt sur la note finale</t>
  </si>
  <si>
    <t>0,30 Pt sur la note E.</t>
  </si>
  <si>
    <t>0,50 Pt sur la note E.</t>
  </si>
  <si>
    <t>0,50 Pt sur la note finale.</t>
  </si>
  <si>
    <t xml:space="preserve">Pénalité de 1,00 Pt sur la note finale, Pas de VD-VL-EC </t>
  </si>
  <si>
    <t xml:space="preserve">Pénalité de 1,00 Pt sur la note E, Pas de VD-VL-EC </t>
  </si>
  <si>
    <t xml:space="preserve">Pénalité de 1,00 Pt sur la note D Pas de VL-EC </t>
  </si>
  <si>
    <t xml:space="preserve">Pénalité de 1,00 Pt sur la note finale </t>
  </si>
  <si>
    <t>Pénalité de 1,00 Pt sur la note finale, Pas de VD-VL-EC.</t>
  </si>
  <si>
    <t>Sans pénalité</t>
  </si>
  <si>
    <t xml:space="preserve">Pénalité de 1,00 Pt sur la note E </t>
  </si>
  <si>
    <t>Pénalité de 1,00 Pt sur la note E et pas de VD</t>
  </si>
  <si>
    <t>Pénalité de 1,00 Pt sur la note D et pas de VD</t>
  </si>
  <si>
    <t>Pénalité de 1,00 Pt sur la note E et pas de VL</t>
  </si>
  <si>
    <t>Pénalité de 1,00 Pt sur la note E et pas de VL.</t>
  </si>
  <si>
    <t>Si un élément qui a reçu une VD inférieure (Dévalué) pour manque d'exigence technique est à nouveau exécuté, il sera considéré comme une répétition. (Pas de VD)</t>
  </si>
  <si>
    <t>Comment est composé la note D en BA, Poutre &amp; Sol. Cochez la bonne réponse :</t>
  </si>
  <si>
    <t>Comment est composé la note D à la table de saut. Cochez la bonne réponse :</t>
  </si>
  <si>
    <t>La gymnaste réalise un mouvement avec 6 éléments. Que faites-vous ?</t>
  </si>
  <si>
    <t>La gymnaste réalise un mouvement sans sortie. Que faites-vous ?</t>
  </si>
  <si>
    <t>La gymnaste n'utilise pas le tapis supplémentaire. Que faites-vous ?</t>
  </si>
  <si>
    <t>La gymnaste place le tremplin sur une surface non autorisée. Que faites-vous ?</t>
  </si>
  <si>
    <t>La gymnaste réalise une liaison et chute. Que faites-vous ?</t>
  </si>
  <si>
    <t>L'entraîneur aide la gymnaste à réaliser une liaison. Que se passe-t-il ?</t>
  </si>
  <si>
    <t>Si un élément est reconnu comme un autre élément  dans le tableau des difficultés parce qu'il n'a pas respecté les exigences techniques et qu'il est à nouveau exécuté correctement, ils recevront tous les deux la VD.</t>
  </si>
  <si>
    <t>La gymnaste réalise un mouvement avec une sortie arrivée sur les genoux. Que faites-vous ?</t>
  </si>
  <si>
    <t>Le minimum de déduction cumulées pour déviations par rapport aux exigences techniques pour la position du corps ne peut pas dépasser 0,50 Pt</t>
  </si>
  <si>
    <t>Le maximum de déduction cumulées pour déviations par rapport aux exigences techniques pour la position du corps ne peut pas dépasser 0,80 Pt</t>
  </si>
  <si>
    <t>Le maximum de déduction cumulées pour déviations par rapport aux exigences techniques pour la position du corps ne peut pas dépasser 0,50 Pt</t>
  </si>
  <si>
    <t>Le minimum de déduction cumulées pour déviations par rapport aux exigences techniques pour la position du corps ne peut pas dépasser 0,30 Pt</t>
  </si>
  <si>
    <t>Addition des valeurs de difficulté, des exigences de composition et des valeurs de liaisons et bonus sortie</t>
  </si>
  <si>
    <t>Note D en Barres asymétriques, Poutre &amp; Sol :                                        Addition des Valeurs de Difficulté, des Exigences de Composition et des Valeurs de Liaison et bonus sortie.</t>
  </si>
  <si>
    <t>A la table de saut la Note D correspond à la valeur de difficulté</t>
  </si>
  <si>
    <t>A la table de saut la note D correspond à la valeur de difficulté</t>
  </si>
  <si>
    <r>
      <t xml:space="preserve">Les éléments sont considérés comme </t>
    </r>
    <r>
      <rPr>
        <b/>
        <sz val="16"/>
        <color theme="1"/>
        <rFont val="Arial"/>
        <family val="2"/>
      </rPr>
      <t>identiques</t>
    </r>
    <r>
      <rPr>
        <sz val="16"/>
        <color theme="1"/>
        <rFont val="Arial"/>
        <family val="2"/>
      </rPr>
      <t xml:space="preserve"> s'ils sont répertoriés sous des numéros </t>
    </r>
    <r>
      <rPr>
        <b/>
        <sz val="16"/>
        <color theme="1"/>
        <rFont val="Arial"/>
        <family val="2"/>
      </rPr>
      <t>différents</t>
    </r>
    <r>
      <rPr>
        <sz val="16"/>
        <color theme="1"/>
        <rFont val="Arial"/>
        <family val="2"/>
      </rPr>
      <t xml:space="preserve"> dans le tableau des difficultés </t>
    </r>
  </si>
  <si>
    <r>
      <t xml:space="preserve">Les éléments sont considérés comme </t>
    </r>
    <r>
      <rPr>
        <b/>
        <sz val="16"/>
        <color theme="1"/>
        <rFont val="Arial"/>
        <family val="2"/>
      </rPr>
      <t>différents</t>
    </r>
    <r>
      <rPr>
        <sz val="16"/>
        <color theme="1"/>
        <rFont val="Arial"/>
        <family val="2"/>
      </rPr>
      <t xml:space="preserve"> s'ils sont répertoriés sous des numéros </t>
    </r>
    <r>
      <rPr>
        <b/>
        <sz val="16"/>
        <color theme="1"/>
        <rFont val="Arial"/>
        <family val="2"/>
      </rPr>
      <t>identiques</t>
    </r>
    <r>
      <rPr>
        <sz val="16"/>
        <color theme="1"/>
        <rFont val="Arial"/>
        <family val="2"/>
      </rPr>
      <t xml:space="preserve"> dans le tableau des difficultés </t>
    </r>
  </si>
  <si>
    <r>
      <t xml:space="preserve">Les éléments sont considérés comme </t>
    </r>
    <r>
      <rPr>
        <b/>
        <sz val="16"/>
        <color theme="1"/>
        <rFont val="Arial"/>
        <family val="2"/>
      </rPr>
      <t>différents</t>
    </r>
    <r>
      <rPr>
        <sz val="16"/>
        <color theme="1"/>
        <rFont val="Arial"/>
        <family val="2"/>
      </rPr>
      <t xml:space="preserve"> s'ils sont répertoriés sous des numéros </t>
    </r>
    <r>
      <rPr>
        <b/>
        <sz val="16"/>
        <color theme="1"/>
        <rFont val="Arial"/>
        <family val="2"/>
      </rPr>
      <t>différents</t>
    </r>
    <r>
      <rPr>
        <sz val="16"/>
        <color theme="1"/>
        <rFont val="Arial"/>
        <family val="2"/>
      </rPr>
      <t xml:space="preserve"> dans le tableau des difficultés </t>
    </r>
  </si>
  <si>
    <r>
      <t xml:space="preserve">Les éléments sont considérés comme </t>
    </r>
    <r>
      <rPr>
        <b/>
        <sz val="16"/>
        <color theme="1"/>
        <rFont val="Arial"/>
        <family val="2"/>
      </rPr>
      <t>différents</t>
    </r>
    <r>
      <rPr>
        <sz val="16"/>
        <color theme="1"/>
        <rFont val="Arial"/>
        <family val="2"/>
      </rPr>
      <t xml:space="preserve"> s'ils sont exécutés correctement ou pas</t>
    </r>
  </si>
  <si>
    <t>Le 1er élément est reconnu comme un élément figurant dans le tableau des difficultés du code, le 2ème élément n'est pas reconnu.</t>
  </si>
  <si>
    <t>Le 1er élément n'est pas reconnu comme un élément figurant dans le tableau des difficultés du code, le 2ème élément est reconnu.</t>
  </si>
  <si>
    <t>Le 1er élément est reconnu comme un autre élément figurant dans le tableau des difficultés du code, le 2ème élément est considéré comme répété.</t>
  </si>
  <si>
    <t>Le 1er élément est reconnu comme un autre élément  du tableau des difficultés parce qu'il n'a pas respecté les exigences techniques et s'il est à nouveau exécuté correctement, ils recevront tous les deux la VD.</t>
  </si>
  <si>
    <t>A) Le 1er principe à suivre pour reconnaître une difficulté. La gymnaste exécute une pirouette jambe libre à l'horizontale les 3/4 du tour, elle refait sa pirouette jambe à l'horizontale, Cochez la bonne définition :</t>
  </si>
  <si>
    <t>B) Le 2ème principe à suivre pour reconnaître une difficulté. La gymnaste exécute un tour Ar libre à 45°, elle refait un tour AR libre à l'ATR. Cochez la bonne définition :</t>
  </si>
  <si>
    <t>Le 1er élément reçoit une VD supérieure pour manque d'exigence technique, le 2ème élément sera reconnu et recevra la VD</t>
  </si>
  <si>
    <t>Le 1er élément reçoit une VD inférieure (Dévalué) pour manque d'exigence technique, le 2ème élément sera considéré comme une répétition (Pas de VD)</t>
  </si>
  <si>
    <t>Le 1er élément qui a reçu une VD inférieure pour manque d'exigence technique est à nouveau exécuté, il sera considéré comme une répétition et recevra la VD</t>
  </si>
  <si>
    <t>Le 1er élément n'est pas reconnu, le 2ème élément à nouveau exécuté correctement reçoit la VD.</t>
  </si>
  <si>
    <t>C) Le 3ème principe à suivre pour ne pas reconnaître une difficulté. Cochez la bonne définition :</t>
  </si>
  <si>
    <r>
      <t xml:space="preserve">Seuls les éléments </t>
    </r>
    <r>
      <rPr>
        <b/>
        <sz val="20"/>
        <color theme="1"/>
        <rFont val="Calibri"/>
        <family val="2"/>
        <scheme val="minor"/>
      </rPr>
      <t>B</t>
    </r>
    <r>
      <rPr>
        <sz val="16"/>
        <color theme="1"/>
        <rFont val="Calibri"/>
        <family val="2"/>
        <scheme val="minor"/>
      </rPr>
      <t xml:space="preserve"> issus du tableau des difficultés peuvent remplir une EC</t>
    </r>
  </si>
  <si>
    <r>
      <t xml:space="preserve">Seuls les éléments </t>
    </r>
    <r>
      <rPr>
        <b/>
        <sz val="20"/>
        <color theme="1"/>
        <rFont val="Calibri"/>
        <family val="2"/>
        <scheme val="minor"/>
      </rPr>
      <t>C</t>
    </r>
    <r>
      <rPr>
        <sz val="16"/>
        <color theme="1"/>
        <rFont val="Calibri"/>
        <family val="2"/>
        <scheme val="minor"/>
      </rPr>
      <t xml:space="preserve"> issus du tableau des difficultés peuvent remplir une EC</t>
    </r>
  </si>
  <si>
    <r>
      <t xml:space="preserve">Seuls les éléments </t>
    </r>
    <r>
      <rPr>
        <b/>
        <sz val="20"/>
        <color theme="1"/>
        <rFont val="Calibri"/>
        <family val="2"/>
        <scheme val="minor"/>
      </rPr>
      <t>D</t>
    </r>
    <r>
      <rPr>
        <sz val="16"/>
        <color theme="1"/>
        <rFont val="Calibri"/>
        <family val="2"/>
        <scheme val="minor"/>
      </rPr>
      <t xml:space="preserve"> issus du tableau des difficultés peuvent remplir une EC</t>
    </r>
  </si>
  <si>
    <t>La position corps tendu doit être maintenue pendant la majorité du salto.</t>
  </si>
  <si>
    <t>La position corps tendu doit être maintenue pendant la majorité du salto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</si>
</sst>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8"/>
      <color theme="1"/>
      <name val="Calibri"/>
      <family val="2"/>
      <scheme val="minor"/>
    </font>
    <font>
      <sz val="12"/>
      <color theme="1"/>
      <name val="Calibri"/>
      <family val="2"/>
      <scheme val="minor"/>
    </font>
    <font>
      <sz val="2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6"/>
      <color theme="0"/>
      <name val="Calibri"/>
      <family val="2"/>
      <scheme val="minor"/>
    </font>
    <font>
      <b/>
      <sz val="12"/>
      <name val="Calibri"/>
      <family val="2"/>
      <scheme val="minor"/>
    </font>
    <font>
      <sz val="20"/>
      <color rgb="FFFF0000"/>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8"/>
      <color theme="1"/>
      <name val="Calibri"/>
      <family val="2"/>
      <scheme val="minor"/>
    </font>
    <font>
      <b/>
      <u/>
      <sz val="20"/>
      <color theme="1"/>
      <name val="Calibri"/>
      <family val="2"/>
      <scheme val="minor"/>
    </font>
    <font>
      <sz val="16"/>
      <color theme="1"/>
      <name val="Arial"/>
      <family val="2"/>
    </font>
    <font>
      <b/>
      <sz val="16"/>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pplyProtection="1">
      <alignment wrapText="1"/>
      <protection hidden="1"/>
    </xf>
    <xf numFmtId="0" fontId="0" fillId="0" borderId="0" xfId="0" applyProtection="1">
      <protection hidden="1"/>
    </xf>
    <xf numFmtId="0" fontId="4" fillId="0" borderId="0" xfId="0" applyFont="1" applyProtection="1">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2" fontId="4" fillId="0" borderId="0" xfId="0" applyNumberFormat="1"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0" fontId="13" fillId="2" borderId="0" xfId="0" applyFont="1" applyFill="1" applyAlignment="1">
      <alignment horizontal="center" vertical="center"/>
    </xf>
    <xf numFmtId="0" fontId="10"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11" fillId="0" borderId="15" xfId="0" applyFont="1" applyBorder="1" applyAlignment="1" applyProtection="1">
      <alignment horizontal="center" vertical="center"/>
      <protection hidden="1"/>
    </xf>
    <xf numFmtId="0" fontId="4" fillId="0" borderId="11" xfId="0" applyFont="1" applyBorder="1" applyProtection="1">
      <protection hidden="1"/>
    </xf>
    <xf numFmtId="0" fontId="6" fillId="0" borderId="11" xfId="0" applyFont="1" applyBorder="1" applyAlignment="1" applyProtection="1">
      <alignment horizontal="left" vertical="center"/>
      <protection hidden="1"/>
    </xf>
    <xf numFmtId="0" fontId="12" fillId="0" borderId="15" xfId="0" applyFont="1" applyBorder="1" applyAlignment="1" applyProtection="1">
      <alignment horizontal="left" vertical="center"/>
      <protection hidden="1"/>
    </xf>
    <xf numFmtId="0" fontId="4" fillId="0" borderId="11"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4" fillId="0" borderId="11" xfId="0" applyFont="1" applyBorder="1"/>
    <xf numFmtId="0" fontId="11" fillId="0" borderId="15" xfId="0" applyFont="1" applyBorder="1" applyAlignment="1">
      <alignment horizontal="center" vertical="center"/>
    </xf>
    <xf numFmtId="0" fontId="4" fillId="0" borderId="15" xfId="0" applyFont="1" applyBorder="1" applyProtection="1">
      <protection hidden="1"/>
    </xf>
    <xf numFmtId="0" fontId="12" fillId="0" borderId="15"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4" fillId="0" borderId="11" xfId="0" applyFont="1" applyBorder="1" applyAlignment="1">
      <alignment horizontal="center" vertical="center"/>
    </xf>
    <xf numFmtId="0" fontId="14" fillId="0" borderId="11" xfId="0" applyFont="1" applyBorder="1" applyProtection="1">
      <protection hidden="1"/>
    </xf>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4"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3" borderId="0" xfId="0" applyFont="1" applyFill="1" applyAlignment="1">
      <alignment horizontal="center" vertical="center"/>
    </xf>
    <xf numFmtId="0" fontId="4" fillId="0" borderId="0" xfId="0" applyFont="1" applyAlignment="1">
      <alignment wrapText="1"/>
    </xf>
    <xf numFmtId="0" fontId="14" fillId="3" borderId="8" xfId="0" applyFont="1" applyFill="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5" fillId="0" borderId="0" xfId="0" applyFont="1" applyAlignment="1" applyProtection="1">
      <alignment horizontal="left" vertical="center" wrapText="1"/>
      <protection hidden="1"/>
    </xf>
    <xf numFmtId="2" fontId="11" fillId="0" borderId="1" xfId="0" applyNumberFormat="1" applyFont="1" applyBorder="1" applyAlignment="1" applyProtection="1">
      <alignment horizontal="left" vertical="center" wrapText="1"/>
      <protection hidden="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5" fillId="0" borderId="0" xfId="0" applyFont="1" applyAlignment="1">
      <alignment horizontal="left" vertical="center" wrapText="1"/>
    </xf>
    <xf numFmtId="2" fontId="11" fillId="0" borderId="1" xfId="0" applyNumberFormat="1" applyFont="1" applyBorder="1" applyAlignment="1">
      <alignment horizontal="left" vertical="center" wrapText="1"/>
    </xf>
    <xf numFmtId="0" fontId="16" fillId="0" borderId="0" xfId="0" applyFont="1" applyAlignment="1" applyProtection="1">
      <alignment horizontal="center"/>
      <protection hidden="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0" fillId="0" borderId="12"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2" fontId="11" fillId="0" borderId="8"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4" fillId="0" borderId="1" xfId="0" applyFont="1" applyBorder="1" applyAlignment="1" applyProtection="1">
      <alignment horizontal="center" vertical="center" wrapText="1"/>
      <protection hidden="1"/>
    </xf>
    <xf numFmtId="2" fontId="11" fillId="3" borderId="1" xfId="0" applyNumberFormat="1" applyFont="1" applyFill="1" applyBorder="1" applyAlignment="1">
      <alignment horizontal="left" vertical="center" wrapText="1"/>
    </xf>
    <xf numFmtId="2" fontId="17"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4" fillId="4" borderId="11"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14" fillId="4" borderId="15" xfId="0" applyFont="1" applyFill="1" applyBorder="1" applyAlignment="1" applyProtection="1">
      <alignment horizontal="center"/>
      <protection hidden="1"/>
    </xf>
    <xf numFmtId="0" fontId="14" fillId="0" borderId="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hidden="1"/>
    </xf>
    <xf numFmtId="0" fontId="10" fillId="0" borderId="14" xfId="0" applyFont="1" applyFill="1" applyBorder="1" applyAlignment="1" applyProtection="1">
      <alignment horizontal="center" vertical="center"/>
      <protection hidden="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0" xfId="0" applyFont="1" applyFill="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2" fontId="11" fillId="0" borderId="1" xfId="0" applyNumberFormat="1" applyFont="1" applyFill="1" applyBorder="1" applyAlignment="1">
      <alignment horizontal="left" vertical="center" wrapText="1"/>
    </xf>
    <xf numFmtId="0" fontId="15" fillId="0" borderId="0" xfId="0" applyFont="1" applyFill="1" applyAlignment="1">
      <alignment horizontal="left" vertical="center" wrapText="1"/>
    </xf>
    <xf numFmtId="2" fontId="4" fillId="0" borderId="1" xfId="0" applyNumberFormat="1" applyFont="1" applyFill="1" applyBorder="1" applyAlignment="1">
      <alignment horizontal="left" vertical="center" wrapText="1"/>
    </xf>
    <xf numFmtId="2" fontId="11" fillId="0" borderId="1" xfId="0" applyNumberFormat="1" applyFont="1" applyFill="1" applyBorder="1" applyAlignment="1" applyProtection="1">
      <alignment horizontal="left" vertical="center" wrapText="1"/>
      <protection hidden="1"/>
    </xf>
  </cellXfs>
  <cellStyles count="1">
    <cellStyle name="Normal" xfId="0" builtinId="0"/>
  </cellStyles>
  <dxfs count="34">
    <dxf>
      <font>
        <color rgb="FFFF0000"/>
      </font>
    </dxf>
    <dxf>
      <font>
        <color rgb="FF00B050"/>
      </font>
    </dxf>
    <dxf>
      <font>
        <color rgb="FFFF0000"/>
      </font>
    </dxf>
    <dxf>
      <font>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32648</xdr:colOff>
          <xdr:row>8</xdr:row>
          <xdr:rowOff>341170</xdr:rowOff>
        </xdr:from>
        <xdr:to>
          <xdr:col>10</xdr:col>
          <xdr:colOff>1296248</xdr:colOff>
          <xdr:row>10</xdr:row>
          <xdr:rowOff>252130</xdr:rowOff>
        </xdr:to>
        <xdr:pic>
          <xdr:nvPicPr>
            <xdr:cNvPr id="4" name="Image 3">
              <a:extLst>
                <a:ext uri="{FF2B5EF4-FFF2-40B4-BE49-F238E27FC236}">
                  <a16:creationId xmlns:a16="http://schemas.microsoft.com/office/drawing/2014/main" id="{00000000-0008-0000-0000-000004000000}"/>
                </a:ext>
              </a:extLst>
            </xdr:cNvPr>
            <xdr:cNvPicPr>
              <a:picLocks noChangeArrowheads="1"/>
              <a:extLst>
                <a:ext uri="{84589F7E-364E-4C9E-8A38-B11213B215E9}">
                  <a14:cameraTool cellRange="Photo1G" spid="_x0000_s97942"/>
                </a:ext>
              </a:extLst>
            </xdr:cNvPicPr>
          </xdr:nvPicPr>
          <xdr:blipFill>
            <a:blip xmlns:r="http://schemas.openxmlformats.org/officeDocument/2006/relationships" r:embed="rId1"/>
            <a:stretch>
              <a:fillRect/>
            </a:stretch>
          </xdr:blipFill>
          <xdr:spPr bwMode="auto">
            <a:xfrm>
              <a:off x="12605648" y="2424764"/>
              <a:ext cx="1263600" cy="11643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10</xdr:col>
          <xdr:colOff>18583</xdr:colOff>
          <xdr:row>15</xdr:row>
          <xdr:rowOff>276213</xdr:rowOff>
        </xdr:from>
        <xdr:ext cx="1262250" cy="1188000"/>
        <xdr:pic>
          <xdr:nvPicPr>
            <xdr:cNvPr id="9" name="Image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Photo2G" spid="_x0000_s97943"/>
                </a:ext>
              </a:extLst>
            </xdr:cNvPicPr>
          </xdr:nvPicPr>
          <xdr:blipFill>
            <a:blip xmlns:r="http://schemas.openxmlformats.org/officeDocument/2006/relationships" r:embed="rId1"/>
            <a:stretch>
              <a:fillRect/>
            </a:stretch>
          </xdr:blipFill>
          <xdr:spPr bwMode="auto">
            <a:xfrm>
              <a:off x="12886472" y="474098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22</xdr:row>
          <xdr:rowOff>295702</xdr:rowOff>
        </xdr:from>
        <xdr:ext cx="1262250" cy="1188000"/>
        <xdr:pic>
          <xdr:nvPicPr>
            <xdr:cNvPr id="10" name="Image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Photo3G" spid="_x0000_s97944"/>
                </a:ext>
              </a:extLst>
            </xdr:cNvPicPr>
          </xdr:nvPicPr>
          <xdr:blipFill>
            <a:blip xmlns:r="http://schemas.openxmlformats.org/officeDocument/2006/relationships" r:embed="rId1"/>
            <a:stretch>
              <a:fillRect/>
            </a:stretch>
          </xdr:blipFill>
          <xdr:spPr bwMode="auto">
            <a:xfrm>
              <a:off x="12872292" y="716921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29</xdr:row>
          <xdr:rowOff>295702</xdr:rowOff>
        </xdr:from>
        <xdr:ext cx="1262250" cy="1188000"/>
        <xdr:pic>
          <xdr:nvPicPr>
            <xdr:cNvPr id="11" name="Imag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Photo4G" spid="_x0000_s97945"/>
                </a:ext>
              </a:extLst>
            </xdr:cNvPicPr>
          </xdr:nvPicPr>
          <xdr:blipFill>
            <a:blip xmlns:r="http://schemas.openxmlformats.org/officeDocument/2006/relationships" r:embed="rId1"/>
            <a:stretch>
              <a:fillRect/>
            </a:stretch>
          </xdr:blipFill>
          <xdr:spPr bwMode="auto">
            <a:xfrm>
              <a:off x="12872292" y="961340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36</xdr:row>
          <xdr:rowOff>295702</xdr:rowOff>
        </xdr:from>
        <xdr:ext cx="1262250" cy="1188000"/>
        <xdr:pic>
          <xdr:nvPicPr>
            <xdr:cNvPr id="12" name="Image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Photo5G" spid="_x0000_s97946"/>
                </a:ext>
              </a:extLst>
            </xdr:cNvPicPr>
          </xdr:nvPicPr>
          <xdr:blipFill>
            <a:blip xmlns:r="http://schemas.openxmlformats.org/officeDocument/2006/relationships" r:embed="rId1"/>
            <a:stretch>
              <a:fillRect/>
            </a:stretch>
          </xdr:blipFill>
          <xdr:spPr bwMode="auto">
            <a:xfrm>
              <a:off x="12872292" y="1205759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43</xdr:row>
          <xdr:rowOff>270888</xdr:rowOff>
        </xdr:from>
        <xdr:ext cx="1262250" cy="1188000"/>
        <xdr:pic>
          <xdr:nvPicPr>
            <xdr:cNvPr id="13" name="Image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Photo6G" spid="_x0000_s97947"/>
                </a:ext>
              </a:extLst>
            </xdr:cNvPicPr>
          </xdr:nvPicPr>
          <xdr:blipFill>
            <a:blip xmlns:r="http://schemas.openxmlformats.org/officeDocument/2006/relationships" r:embed="rId1"/>
            <a:stretch>
              <a:fillRect/>
            </a:stretch>
          </xdr:blipFill>
          <xdr:spPr bwMode="auto">
            <a:xfrm>
              <a:off x="12884700" y="1441493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50</xdr:row>
          <xdr:rowOff>270888</xdr:rowOff>
        </xdr:from>
        <xdr:ext cx="1262250" cy="1188000"/>
        <xdr:pic>
          <xdr:nvPicPr>
            <xdr:cNvPr id="14" name="Image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Photo7G" spid="_x0000_s97948"/>
                </a:ext>
              </a:extLst>
            </xdr:cNvPicPr>
          </xdr:nvPicPr>
          <xdr:blipFill>
            <a:blip xmlns:r="http://schemas.openxmlformats.org/officeDocument/2006/relationships" r:embed="rId1"/>
            <a:stretch>
              <a:fillRect/>
            </a:stretch>
          </xdr:blipFill>
          <xdr:spPr bwMode="auto">
            <a:xfrm>
              <a:off x="12884700" y="1685912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57</xdr:row>
          <xdr:rowOff>270888</xdr:rowOff>
        </xdr:from>
        <xdr:ext cx="1262250" cy="1188000"/>
        <xdr:pic>
          <xdr:nvPicPr>
            <xdr:cNvPr id="15" name="Image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Photo8G" spid="_x0000_s97949"/>
                </a:ext>
              </a:extLst>
            </xdr:cNvPicPr>
          </xdr:nvPicPr>
          <xdr:blipFill>
            <a:blip xmlns:r="http://schemas.openxmlformats.org/officeDocument/2006/relationships" r:embed="rId1"/>
            <a:stretch>
              <a:fillRect/>
            </a:stretch>
          </xdr:blipFill>
          <xdr:spPr bwMode="auto">
            <a:xfrm>
              <a:off x="12884700" y="1930331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64</xdr:row>
          <xdr:rowOff>266464</xdr:rowOff>
        </xdr:from>
        <xdr:ext cx="1262250" cy="1188000"/>
        <xdr:pic>
          <xdr:nvPicPr>
            <xdr:cNvPr id="16" name="Image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Photo9G" spid="_x0000_s97950"/>
                </a:ext>
              </a:extLst>
            </xdr:cNvPicPr>
          </xdr:nvPicPr>
          <xdr:blipFill>
            <a:blip xmlns:r="http://schemas.openxmlformats.org/officeDocument/2006/relationships" r:embed="rId1"/>
            <a:stretch>
              <a:fillRect/>
            </a:stretch>
          </xdr:blipFill>
          <xdr:spPr bwMode="auto">
            <a:xfrm>
              <a:off x="12872292" y="2174307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71</xdr:row>
          <xdr:rowOff>266464</xdr:rowOff>
        </xdr:from>
        <xdr:ext cx="1262250" cy="1188000"/>
        <xdr:pic>
          <xdr:nvPicPr>
            <xdr:cNvPr id="17" name="Image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Photo10G" spid="_x0000_s97951"/>
                </a:ext>
              </a:extLst>
            </xdr:cNvPicPr>
          </xdr:nvPicPr>
          <xdr:blipFill>
            <a:blip xmlns:r="http://schemas.openxmlformats.org/officeDocument/2006/relationships" r:embed="rId1"/>
            <a:stretch>
              <a:fillRect/>
            </a:stretch>
          </xdr:blipFill>
          <xdr:spPr bwMode="auto">
            <a:xfrm>
              <a:off x="12872292" y="2412523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78</xdr:row>
          <xdr:rowOff>266464</xdr:rowOff>
        </xdr:from>
        <xdr:ext cx="1262250" cy="1188000"/>
        <xdr:pic>
          <xdr:nvPicPr>
            <xdr:cNvPr id="18" name="Image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Photo11G" spid="_x0000_s97952"/>
                </a:ext>
              </a:extLst>
            </xdr:cNvPicPr>
          </xdr:nvPicPr>
          <xdr:blipFill>
            <a:blip xmlns:r="http://schemas.openxmlformats.org/officeDocument/2006/relationships" r:embed="rId1"/>
            <a:stretch>
              <a:fillRect/>
            </a:stretch>
          </xdr:blipFill>
          <xdr:spPr bwMode="auto">
            <a:xfrm>
              <a:off x="12872292" y="2650738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85</xdr:row>
          <xdr:rowOff>266464</xdr:rowOff>
        </xdr:from>
        <xdr:ext cx="1262250" cy="1188000"/>
        <xdr:pic>
          <xdr:nvPicPr>
            <xdr:cNvPr id="19" name="Image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Photo12G" spid="_x0000_s97953"/>
                </a:ext>
              </a:extLst>
            </xdr:cNvPicPr>
          </xdr:nvPicPr>
          <xdr:blipFill>
            <a:blip xmlns:r="http://schemas.openxmlformats.org/officeDocument/2006/relationships" r:embed="rId1"/>
            <a:stretch>
              <a:fillRect/>
            </a:stretch>
          </xdr:blipFill>
          <xdr:spPr bwMode="auto">
            <a:xfrm>
              <a:off x="12872292" y="2888954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92</xdr:row>
          <xdr:rowOff>266464</xdr:rowOff>
        </xdr:from>
        <xdr:ext cx="1262250" cy="1188000"/>
        <xdr:pic>
          <xdr:nvPicPr>
            <xdr:cNvPr id="20" name="Imag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Photo13G" spid="_x0000_s97954"/>
                </a:ext>
              </a:extLst>
            </xdr:cNvPicPr>
          </xdr:nvPicPr>
          <xdr:blipFill>
            <a:blip xmlns:r="http://schemas.openxmlformats.org/officeDocument/2006/relationships" r:embed="rId1"/>
            <a:stretch>
              <a:fillRect/>
            </a:stretch>
          </xdr:blipFill>
          <xdr:spPr bwMode="auto">
            <a:xfrm>
              <a:off x="12872292" y="3127169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99</xdr:row>
          <xdr:rowOff>266464</xdr:rowOff>
        </xdr:from>
        <xdr:ext cx="1262250" cy="1188000"/>
        <xdr:pic>
          <xdr:nvPicPr>
            <xdr:cNvPr id="21" name="Imag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Photo14G" spid="_x0000_s97955"/>
                </a:ext>
              </a:extLst>
            </xdr:cNvPicPr>
          </xdr:nvPicPr>
          <xdr:blipFill>
            <a:blip xmlns:r="http://schemas.openxmlformats.org/officeDocument/2006/relationships" r:embed="rId1"/>
            <a:stretch>
              <a:fillRect/>
            </a:stretch>
          </xdr:blipFill>
          <xdr:spPr bwMode="auto">
            <a:xfrm>
              <a:off x="12872292" y="3365385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106</xdr:row>
          <xdr:rowOff>266464</xdr:rowOff>
        </xdr:from>
        <xdr:ext cx="1262250" cy="1188000"/>
        <xdr:pic>
          <xdr:nvPicPr>
            <xdr:cNvPr id="22" name="Imag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Photo15G" spid="_x0000_s97956"/>
                </a:ext>
              </a:extLst>
            </xdr:cNvPicPr>
          </xdr:nvPicPr>
          <xdr:blipFill>
            <a:blip xmlns:r="http://schemas.openxmlformats.org/officeDocument/2006/relationships" r:embed="rId1"/>
            <a:stretch>
              <a:fillRect/>
            </a:stretch>
          </xdr:blipFill>
          <xdr:spPr bwMode="auto">
            <a:xfrm>
              <a:off x="12872292" y="360360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113</xdr:row>
          <xdr:rowOff>308110</xdr:rowOff>
        </xdr:from>
        <xdr:ext cx="1262250" cy="1188000"/>
        <xdr:pic>
          <xdr:nvPicPr>
            <xdr:cNvPr id="23" name="Image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Photo16G" spid="_x0000_s97957"/>
                </a:ext>
              </a:extLst>
            </xdr:cNvPicPr>
          </xdr:nvPicPr>
          <xdr:blipFill>
            <a:blip xmlns:r="http://schemas.openxmlformats.org/officeDocument/2006/relationships" r:embed="rId1"/>
            <a:stretch>
              <a:fillRect/>
            </a:stretch>
          </xdr:blipFill>
          <xdr:spPr bwMode="auto">
            <a:xfrm>
              <a:off x="12872292" y="384598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120</xdr:row>
          <xdr:rowOff>308110</xdr:rowOff>
        </xdr:from>
        <xdr:ext cx="1262250" cy="1188000"/>
        <xdr:pic>
          <xdr:nvPicPr>
            <xdr:cNvPr id="24" name="Image 23">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Photo17G" spid="_x0000_s97958"/>
                </a:ext>
              </a:extLst>
            </xdr:cNvPicPr>
          </xdr:nvPicPr>
          <xdr:blipFill>
            <a:blip xmlns:r="http://schemas.openxmlformats.org/officeDocument/2006/relationships" r:embed="rId1"/>
            <a:stretch>
              <a:fillRect/>
            </a:stretch>
          </xdr:blipFill>
          <xdr:spPr bwMode="auto">
            <a:xfrm>
              <a:off x="12872292" y="4084196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127</xdr:row>
          <xdr:rowOff>308110</xdr:rowOff>
        </xdr:from>
        <xdr:ext cx="1262250" cy="1188000"/>
        <xdr:pic>
          <xdr:nvPicPr>
            <xdr:cNvPr id="25" name="Imag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Photo18G" spid="_x0000_s97959"/>
                </a:ext>
              </a:extLst>
            </xdr:cNvPicPr>
          </xdr:nvPicPr>
          <xdr:blipFill>
            <a:blip xmlns:r="http://schemas.openxmlformats.org/officeDocument/2006/relationships" r:embed="rId1"/>
            <a:stretch>
              <a:fillRect/>
            </a:stretch>
          </xdr:blipFill>
          <xdr:spPr bwMode="auto">
            <a:xfrm>
              <a:off x="12872292" y="4322411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134</xdr:row>
          <xdr:rowOff>308110</xdr:rowOff>
        </xdr:from>
        <xdr:ext cx="1262250" cy="1188000"/>
        <xdr:pic>
          <xdr:nvPicPr>
            <xdr:cNvPr id="26" name="Imag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Photo19G" spid="_x0000_s97960"/>
                </a:ext>
              </a:extLst>
            </xdr:cNvPicPr>
          </xdr:nvPicPr>
          <xdr:blipFill>
            <a:blip xmlns:r="http://schemas.openxmlformats.org/officeDocument/2006/relationships" r:embed="rId1"/>
            <a:stretch>
              <a:fillRect/>
            </a:stretch>
          </xdr:blipFill>
          <xdr:spPr bwMode="auto">
            <a:xfrm>
              <a:off x="12872292" y="4563108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141</xdr:row>
          <xdr:rowOff>308110</xdr:rowOff>
        </xdr:from>
        <xdr:ext cx="1262250" cy="1188000"/>
        <xdr:pic>
          <xdr:nvPicPr>
            <xdr:cNvPr id="27" name="Imag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0G" spid="_x0000_s97961"/>
                </a:ext>
              </a:extLst>
            </xdr:cNvPicPr>
          </xdr:nvPicPr>
          <xdr:blipFill>
            <a:blip xmlns:r="http://schemas.openxmlformats.org/officeDocument/2006/relationships" r:embed="rId1"/>
            <a:stretch>
              <a:fillRect/>
            </a:stretch>
          </xdr:blipFill>
          <xdr:spPr bwMode="auto">
            <a:xfrm>
              <a:off x="12872292" y="48013239"/>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148</xdr:row>
          <xdr:rowOff>301286</xdr:rowOff>
        </xdr:from>
        <xdr:ext cx="1160060" cy="1091821"/>
        <xdr:pic>
          <xdr:nvPicPr>
            <xdr:cNvPr id="28" name="Image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Photo21G" spid="_x0000_s97962"/>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155</xdr:row>
          <xdr:rowOff>301286</xdr:rowOff>
        </xdr:from>
        <xdr:ext cx="1160060" cy="1091821"/>
        <xdr:pic>
          <xdr:nvPicPr>
            <xdr:cNvPr id="29" name="Image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Photo22G" spid="_x0000_s97963"/>
                </a:ext>
              </a:extLst>
            </xdr:cNvPicPr>
          </xdr:nvPicPr>
          <xdr:blipFill>
            <a:blip xmlns:r="http://schemas.openxmlformats.org/officeDocument/2006/relationships" r:embed="rId1"/>
            <a:stretch>
              <a:fillRect/>
            </a:stretch>
          </xdr:blipFill>
          <xdr:spPr bwMode="auto">
            <a:xfrm>
              <a:off x="12872090" y="5602218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162</xdr:row>
          <xdr:rowOff>301286</xdr:rowOff>
        </xdr:from>
        <xdr:ext cx="1160060" cy="1091821"/>
        <xdr:pic>
          <xdr:nvPicPr>
            <xdr:cNvPr id="30" name="Image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Photo23G" spid="_x0000_s97964"/>
                </a:ext>
              </a:extLst>
            </xdr:cNvPicPr>
          </xdr:nvPicPr>
          <xdr:blipFill>
            <a:blip xmlns:r="http://schemas.openxmlformats.org/officeDocument/2006/relationships" r:embed="rId1"/>
            <a:stretch>
              <a:fillRect/>
            </a:stretch>
          </xdr:blipFill>
          <xdr:spPr bwMode="auto">
            <a:xfrm>
              <a:off x="12872090" y="58539191"/>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169</xdr:row>
          <xdr:rowOff>301286</xdr:rowOff>
        </xdr:from>
        <xdr:ext cx="1160060" cy="1091821"/>
        <xdr:pic>
          <xdr:nvPicPr>
            <xdr:cNvPr id="31" name="Image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Photo24G" spid="_x0000_s97965"/>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176</xdr:row>
          <xdr:rowOff>301286</xdr:rowOff>
        </xdr:from>
        <xdr:ext cx="1160060" cy="1091821"/>
        <xdr:pic>
          <xdr:nvPicPr>
            <xdr:cNvPr id="32" name="Image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Photo25G" spid="_x0000_s97966"/>
                </a:ext>
              </a:extLst>
            </xdr:cNvPicPr>
          </xdr:nvPicPr>
          <xdr:blipFill>
            <a:blip xmlns:r="http://schemas.openxmlformats.org/officeDocument/2006/relationships" r:embed="rId1"/>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183</xdr:row>
          <xdr:rowOff>301286</xdr:rowOff>
        </xdr:from>
        <xdr:ext cx="1160060" cy="1091821"/>
        <xdr:pic>
          <xdr:nvPicPr>
            <xdr:cNvPr id="33" name="Image 32">
              <a:extLst>
                <a:ext uri="{FF2B5EF4-FFF2-40B4-BE49-F238E27FC236}">
                  <a16:creationId xmlns:a16="http://schemas.microsoft.com/office/drawing/2014/main" id="{00000000-0008-0000-0000-000021000000}"/>
                </a:ext>
              </a:extLst>
            </xdr:cNvPr>
            <xdr:cNvPicPr>
              <a:picLocks noChangeAspect="1" noChangeArrowheads="1"/>
              <a:extLst>
                <a:ext uri="{84589F7E-364E-4C9E-8A38-B11213B215E9}">
                  <a14:cameraTool cellRange="Photo26G" spid="_x0000_s97967"/>
                </a:ext>
              </a:extLst>
            </xdr:cNvPicPr>
          </xdr:nvPicPr>
          <xdr:blipFill>
            <a:blip xmlns:r="http://schemas.openxmlformats.org/officeDocument/2006/relationships" r:embed="rId1"/>
            <a:stretch>
              <a:fillRect/>
            </a:stretch>
          </xdr:blipFill>
          <xdr:spPr bwMode="auto">
            <a:xfrm>
              <a:off x="12872090" y="66090207"/>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190</xdr:row>
          <xdr:rowOff>301286</xdr:rowOff>
        </xdr:from>
        <xdr:ext cx="1160060" cy="1091821"/>
        <xdr:pic>
          <xdr:nvPicPr>
            <xdr:cNvPr id="34" name="Image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Photo27G" spid="_x0000_s97968"/>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197</xdr:row>
          <xdr:rowOff>301286</xdr:rowOff>
        </xdr:from>
        <xdr:ext cx="1160060" cy="1091821"/>
        <xdr:pic>
          <xdr:nvPicPr>
            <xdr:cNvPr id="35" name="Image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Photo28G" spid="_x0000_s97969"/>
                </a:ext>
              </a:extLst>
            </xdr:cNvPicPr>
          </xdr:nvPicPr>
          <xdr:blipFill>
            <a:blip xmlns:r="http://schemas.openxmlformats.org/officeDocument/2006/relationships" r:embed="rId2"/>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204</xdr:row>
          <xdr:rowOff>301286</xdr:rowOff>
        </xdr:from>
        <xdr:ext cx="1160060" cy="1091821"/>
        <xdr:pic>
          <xdr:nvPicPr>
            <xdr:cNvPr id="36" name="Image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Photo29G" spid="_x0000_s97970"/>
                </a:ext>
              </a:extLst>
            </xdr:cNvPicPr>
          </xdr:nvPicPr>
          <xdr:blipFill>
            <a:blip xmlns:r="http://schemas.openxmlformats.org/officeDocument/2006/relationships" r:embed="rId1"/>
            <a:stretch>
              <a:fillRect/>
            </a:stretch>
          </xdr:blipFill>
          <xdr:spPr bwMode="auto">
            <a:xfrm>
              <a:off x="12872090" y="7094523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211</xdr:row>
          <xdr:rowOff>301286</xdr:rowOff>
        </xdr:from>
        <xdr:ext cx="1160060" cy="1091821"/>
        <xdr:pic>
          <xdr:nvPicPr>
            <xdr:cNvPr id="37" name="Image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Photo30G" spid="_x0000_s97971"/>
                </a:ext>
              </a:extLst>
            </xdr:cNvPicPr>
          </xdr:nvPicPr>
          <xdr:blipFill>
            <a:blip xmlns:r="http://schemas.openxmlformats.org/officeDocument/2006/relationships" r:embed="rId1"/>
            <a:stretch>
              <a:fillRect/>
            </a:stretch>
          </xdr:blipFill>
          <xdr:spPr bwMode="auto">
            <a:xfrm>
              <a:off x="12872090" y="73462235"/>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editAs="oneCell">
    <xdr:from>
      <xdr:col>1</xdr:col>
      <xdr:colOff>0</xdr:colOff>
      <xdr:row>0</xdr:row>
      <xdr:rowOff>147847</xdr:rowOff>
    </xdr:from>
    <xdr:to>
      <xdr:col>1</xdr:col>
      <xdr:colOff>1440000</xdr:colOff>
      <xdr:row>3</xdr:row>
      <xdr:rowOff>78976</xdr:rowOff>
    </xdr:to>
    <xdr:pic>
      <xdr:nvPicPr>
        <xdr:cNvPr id="38" name="Ima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5439" y="147847"/>
          <a:ext cx="1440000" cy="831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129647</xdr:colOff>
      <xdr:row>2</xdr:row>
      <xdr:rowOff>61414</xdr:rowOff>
    </xdr:from>
    <xdr:to>
      <xdr:col>2</xdr:col>
      <xdr:colOff>1029647</xdr:colOff>
      <xdr:row>2</xdr:row>
      <xdr:rowOff>1033414</xdr:rowOff>
    </xdr:to>
    <xdr:pic>
      <xdr:nvPicPr>
        <xdr:cNvPr id="7" name="Imag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196" y="2245056"/>
          <a:ext cx="900000" cy="972000"/>
        </a:xfrm>
        <a:prstGeom prst="rect">
          <a:avLst/>
        </a:prstGeom>
      </xdr:spPr>
    </xdr:pic>
    <xdr:clientData/>
  </xdr:twoCellAnchor>
  <xdr:twoCellAnchor editAs="oneCell">
    <xdr:from>
      <xdr:col>2</xdr:col>
      <xdr:colOff>3</xdr:colOff>
      <xdr:row>1</xdr:row>
      <xdr:rowOff>6824</xdr:rowOff>
    </xdr:from>
    <xdr:to>
      <xdr:col>2</xdr:col>
      <xdr:colOff>1005320</xdr:colOff>
      <xdr:row>1</xdr:row>
      <xdr:rowOff>1086824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8552" y="1098645"/>
          <a:ext cx="1005317" cy="1080000"/>
        </a:xfrm>
        <a:prstGeom prst="rect">
          <a:avLst/>
        </a:prstGeom>
      </xdr:spPr>
    </xdr:pic>
    <xdr:clientData/>
  </xdr:twoCellAnchor>
  <xdr:twoCellAnchor editAs="oneCell">
    <xdr:from>
      <xdr:col>2</xdr:col>
      <xdr:colOff>4</xdr:colOff>
      <xdr:row>0</xdr:row>
      <xdr:rowOff>0</xdr:rowOff>
    </xdr:from>
    <xdr:to>
      <xdr:col>2</xdr:col>
      <xdr:colOff>1005321</xdr:colOff>
      <xdr:row>0</xdr:row>
      <xdr:rowOff>1080000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8553" y="0"/>
          <a:ext cx="1005317"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5"/>
    <pageSetUpPr fitToPage="1"/>
  </sheetPr>
  <dimension ref="A1:S216"/>
  <sheetViews>
    <sheetView showGridLines="0" showRowColHeaders="0" tabSelected="1" zoomScale="70" zoomScaleNormal="70" workbookViewId="0">
      <pane ySplit="5" topLeftCell="A6" activePane="bottomLeft" state="frozen"/>
      <selection pane="bottomLeft" activeCell="A9" sqref="A9"/>
    </sheetView>
  </sheetViews>
  <sheetFormatPr baseColWidth="10" defaultColWidth="0" defaultRowHeight="25.8" zeroHeight="1" x14ac:dyDescent="0.5"/>
  <cols>
    <col min="1" max="1" width="7.09765625" style="42" customWidth="1"/>
    <col min="2" max="4" width="28.69921875" style="5" customWidth="1"/>
    <col min="5" max="5" width="2.69921875" style="6" customWidth="1"/>
    <col min="6" max="8" width="19.69921875" style="7" customWidth="1"/>
    <col min="9" max="9" width="3.69921875" style="7" customWidth="1"/>
    <col min="10" max="10" width="35.69921875" style="7" customWidth="1"/>
    <col min="11" max="11" width="19.69921875" style="7" customWidth="1"/>
    <col min="12" max="12" width="3.69921875" style="7" customWidth="1"/>
    <col min="13" max="13" width="3.69921875" style="28" hidden="1" customWidth="1"/>
    <col min="14" max="14" width="3.69921875" hidden="1" customWidth="1"/>
    <col min="15" max="15" width="7.296875" style="36" hidden="1" customWidth="1"/>
    <col min="16" max="16" width="98.09765625" style="29" hidden="1" customWidth="1"/>
    <col min="17" max="17" width="3.69921875" customWidth="1"/>
    <col min="18" max="18" width="11.3984375" style="1" hidden="1"/>
    <col min="19" max="19" width="11.3984375" hidden="1"/>
    <col min="20" max="16384" width="11.09765625" hidden="1"/>
  </cols>
  <sheetData>
    <row r="1" spans="1:18" ht="11.95" customHeight="1" thickBot="1" x14ac:dyDescent="0.55000000000000004">
      <c r="A1" s="2"/>
      <c r="M1" s="23"/>
      <c r="N1" s="7"/>
      <c r="O1" s="7"/>
      <c r="P1" s="30"/>
      <c r="Q1" s="6"/>
    </row>
    <row r="2" spans="1:18" ht="29.95" customHeight="1" x14ac:dyDescent="0.55000000000000004">
      <c r="A2" s="2"/>
      <c r="C2" s="49" t="s">
        <v>12</v>
      </c>
      <c r="D2" s="50"/>
      <c r="E2" s="53" t="s">
        <v>9</v>
      </c>
      <c r="F2" s="53"/>
      <c r="G2" s="53"/>
      <c r="H2" s="87">
        <v>2024</v>
      </c>
      <c r="J2" s="74" t="s">
        <v>8</v>
      </c>
      <c r="K2" s="74" t="str">
        <f>COUNTIF(M9:M215,"V")&amp;"/"&amp;"30"</f>
        <v>0/30</v>
      </c>
      <c r="L2" s="20"/>
      <c r="M2" s="83" t="s">
        <v>10</v>
      </c>
      <c r="N2" s="84"/>
      <c r="O2" s="84"/>
      <c r="P2" s="85"/>
      <c r="R2"/>
    </row>
    <row r="3" spans="1:18" ht="29.95" customHeight="1" thickBot="1" x14ac:dyDescent="0.6">
      <c r="A3" s="2"/>
      <c r="B3" s="47"/>
      <c r="C3" s="51"/>
      <c r="D3" s="52"/>
      <c r="E3" s="54"/>
      <c r="F3" s="54"/>
      <c r="G3" s="54"/>
      <c r="H3" s="88"/>
      <c r="J3" s="75"/>
      <c r="K3" s="75"/>
      <c r="L3" s="20"/>
      <c r="M3" s="37"/>
      <c r="N3" s="38"/>
      <c r="O3" s="39"/>
      <c r="P3" s="40"/>
    </row>
    <row r="4" spans="1:18" ht="15.05" customHeight="1" thickBot="1" x14ac:dyDescent="0.6">
      <c r="A4" s="2"/>
      <c r="B4" s="8"/>
      <c r="C4" s="8"/>
      <c r="D4" s="8"/>
      <c r="E4" s="9"/>
      <c r="F4" s="10"/>
      <c r="G4" s="10"/>
      <c r="H4" s="10"/>
      <c r="I4" s="10"/>
      <c r="J4" s="10"/>
      <c r="M4" s="37"/>
      <c r="N4" s="38"/>
      <c r="O4" s="79" t="s">
        <v>1</v>
      </c>
      <c r="P4" s="79"/>
      <c r="Q4" s="6"/>
    </row>
    <row r="5" spans="1:18" ht="29.95" customHeight="1" thickBot="1" x14ac:dyDescent="0.6">
      <c r="A5" s="46" t="s">
        <v>0</v>
      </c>
      <c r="B5" s="70" t="s">
        <v>11</v>
      </c>
      <c r="C5" s="70"/>
      <c r="D5" s="70"/>
      <c r="E5" s="70"/>
      <c r="F5" s="70"/>
      <c r="G5" s="70"/>
      <c r="H5" s="70"/>
      <c r="I5" s="70"/>
      <c r="J5" s="70"/>
      <c r="K5" s="11"/>
      <c r="L5" s="11"/>
      <c r="M5" s="41"/>
      <c r="N5" s="38"/>
      <c r="O5" s="79"/>
      <c r="P5" s="79"/>
      <c r="Q5" s="6"/>
    </row>
    <row r="6" spans="1:18" ht="14.25" customHeight="1" x14ac:dyDescent="0.5">
      <c r="A6" s="2"/>
      <c r="M6" s="23"/>
      <c r="N6" s="6"/>
      <c r="O6" s="34"/>
      <c r="P6" s="35"/>
      <c r="Q6" s="6"/>
    </row>
    <row r="7" spans="1:18" ht="39.9" customHeight="1" x14ac:dyDescent="0.5">
      <c r="A7" s="19">
        <v>1</v>
      </c>
      <c r="B7" s="55" t="s">
        <v>140</v>
      </c>
      <c r="C7" s="55"/>
      <c r="D7" s="55"/>
      <c r="E7" s="55"/>
      <c r="F7" s="55"/>
      <c r="G7" s="55"/>
      <c r="H7" s="55"/>
      <c r="I7" s="55"/>
      <c r="J7" s="55"/>
      <c r="K7" s="55"/>
      <c r="L7" s="11"/>
      <c r="M7" s="24"/>
      <c r="N7" s="6"/>
      <c r="O7" s="44">
        <v>1</v>
      </c>
      <c r="P7" s="25"/>
      <c r="Q7" s="6"/>
    </row>
    <row r="8" spans="1:18" ht="9" customHeight="1" thickBot="1" x14ac:dyDescent="0.55000000000000004">
      <c r="B8" s="13"/>
      <c r="C8" s="13"/>
      <c r="D8" s="13"/>
      <c r="E8" s="14"/>
      <c r="F8" s="14"/>
      <c r="K8" s="12"/>
      <c r="M8" s="24"/>
      <c r="N8" s="6"/>
      <c r="O8" s="45"/>
      <c r="P8" s="22"/>
      <c r="Q8" s="6"/>
    </row>
    <row r="9" spans="1:18" ht="50.1" customHeight="1" thickBot="1" x14ac:dyDescent="0.35">
      <c r="A9" s="86"/>
      <c r="B9" s="89" t="s">
        <v>154</v>
      </c>
      <c r="C9" s="90"/>
      <c r="D9" s="91"/>
      <c r="F9" s="92" t="str">
        <f>IF(COUNTIF(A9:A12,"X")&gt;1,"",IF(M9="V","Bonne réponse",IF(M9="F",P9,"")))</f>
        <v/>
      </c>
      <c r="G9" s="93"/>
      <c r="H9" s="93"/>
      <c r="I9" s="93"/>
      <c r="J9" s="93"/>
      <c r="K9" s="63" t="str">
        <f>VLOOKUP(M9,Tableau,2,FALSE)</f>
        <v>IMGS3</v>
      </c>
      <c r="L9" s="11"/>
      <c r="M9" s="64" t="str">
        <f>IF(COUNTIF(A9:A12,"X")&gt;1,"R",IF(OR(N9="V",N10="V",N11="V",N12="V"),"V",IF(OR(N9="F",N10="F",N11="F",N12="F"),"F","R")))</f>
        <v>R</v>
      </c>
      <c r="N9" s="16" t="str">
        <f>IF(OR(A10="X",A11="X",A12="X"),"R",IF(AND(A9="x",O9="x"),"V",IF(AND(A9="x",O9=""),"F","R")))</f>
        <v>R</v>
      </c>
      <c r="O9" s="32" t="s">
        <v>16</v>
      </c>
      <c r="P9" s="65" t="s">
        <v>155</v>
      </c>
      <c r="Q9" s="6"/>
      <c r="R9" s="2"/>
    </row>
    <row r="10" spans="1:18" ht="50.1" customHeight="1" thickBot="1" x14ac:dyDescent="0.45">
      <c r="A10" s="43"/>
      <c r="B10" s="71" t="s">
        <v>13</v>
      </c>
      <c r="C10" s="72"/>
      <c r="D10" s="73"/>
      <c r="F10" s="94"/>
      <c r="G10" s="95"/>
      <c r="H10" s="95"/>
      <c r="I10" s="95"/>
      <c r="J10" s="95"/>
      <c r="K10" s="63"/>
      <c r="M10" s="64"/>
      <c r="N10" s="16" t="str">
        <f>IF(OR(A11="X",A12="X",A13="X"),"R",IF(AND(A10="x",O10="x"),"V",IF(AND(A10="x",O10=""),"F","R")))</f>
        <v>R</v>
      </c>
      <c r="O10" s="32"/>
      <c r="P10" s="66"/>
      <c r="Q10" s="6"/>
      <c r="R10" s="2"/>
    </row>
    <row r="11" spans="1:18" ht="50.1" customHeight="1" thickBot="1" x14ac:dyDescent="0.35">
      <c r="A11" s="43"/>
      <c r="B11" s="71" t="s">
        <v>14</v>
      </c>
      <c r="C11" s="72"/>
      <c r="D11" s="73"/>
      <c r="F11" s="94"/>
      <c r="G11" s="95"/>
      <c r="H11" s="95"/>
      <c r="I11" s="95"/>
      <c r="J11" s="95"/>
      <c r="K11" s="63"/>
      <c r="L11" s="11"/>
      <c r="M11" s="64"/>
      <c r="N11" s="16" t="str">
        <f>IF(OR(A12="X",A13="X",A14="X"),"R",IF(AND(A11="x",O11="x"),"V",IF(AND(A11="x",O11=""),"F","R")))</f>
        <v>R</v>
      </c>
      <c r="O11" s="32"/>
      <c r="P11" s="66"/>
      <c r="Q11" s="6"/>
      <c r="R11" s="2"/>
    </row>
    <row r="12" spans="1:18" ht="50.1" customHeight="1" thickBot="1" x14ac:dyDescent="0.45">
      <c r="A12" s="43"/>
      <c r="B12" s="82" t="s">
        <v>15</v>
      </c>
      <c r="C12" s="82"/>
      <c r="D12" s="82"/>
      <c r="F12" s="96"/>
      <c r="G12" s="97"/>
      <c r="H12" s="97"/>
      <c r="I12" s="97"/>
      <c r="J12" s="97"/>
      <c r="K12" s="63"/>
      <c r="M12" s="64"/>
      <c r="N12" s="16" t="str">
        <f>IF(OR(A13="X",A14="X",A15="X"),"R",IF(AND(A12="x",O12="x"),"V",IF(AND(A12="x",O12=""),"F","R")))</f>
        <v>R</v>
      </c>
      <c r="O12" s="32"/>
      <c r="P12" s="67"/>
      <c r="Q12" s="6"/>
      <c r="R12" s="2"/>
    </row>
    <row r="13" spans="1:18" ht="14.25" customHeight="1" x14ac:dyDescent="0.5">
      <c r="K13" s="8"/>
      <c r="L13" s="11"/>
      <c r="M13" s="26"/>
      <c r="N13" s="6"/>
      <c r="O13" s="45"/>
      <c r="P13" s="22"/>
      <c r="Q13" s="6"/>
    </row>
    <row r="14" spans="1:18" ht="39.9" customHeight="1" x14ac:dyDescent="0.5">
      <c r="A14" s="19">
        <v>2</v>
      </c>
      <c r="B14" s="68" t="s">
        <v>141</v>
      </c>
      <c r="C14" s="68"/>
      <c r="D14" s="68"/>
      <c r="E14" s="68"/>
      <c r="F14" s="68"/>
      <c r="G14" s="68"/>
      <c r="H14" s="68"/>
      <c r="I14" s="68"/>
      <c r="J14" s="68"/>
      <c r="K14" s="68"/>
      <c r="M14" s="24"/>
      <c r="N14" s="6"/>
      <c r="O14" s="44">
        <f>A14</f>
        <v>2</v>
      </c>
      <c r="P14" s="31" t="str">
        <f>B14</f>
        <v>Comment est composé la note D à la table de saut. Cochez la bonne réponse :</v>
      </c>
      <c r="Q14" s="6"/>
    </row>
    <row r="15" spans="1:18" ht="8.1999999999999993" customHeight="1" thickBot="1" x14ac:dyDescent="0.55000000000000004">
      <c r="B15" s="13"/>
      <c r="C15" s="13"/>
      <c r="D15" s="13"/>
      <c r="E15" s="14"/>
      <c r="F15" s="14"/>
      <c r="G15" s="14"/>
      <c r="H15" s="14"/>
      <c r="I15" s="14"/>
      <c r="J15" s="14"/>
      <c r="L15" s="11"/>
      <c r="M15" s="23"/>
      <c r="N15" s="6"/>
      <c r="O15" s="45"/>
      <c r="P15" s="22"/>
      <c r="Q15" s="6"/>
    </row>
    <row r="16" spans="1:18" ht="40.200000000000003" customHeight="1" thickBot="1" x14ac:dyDescent="0.55000000000000004">
      <c r="A16" s="43"/>
      <c r="B16" s="69" t="s">
        <v>21</v>
      </c>
      <c r="C16" s="69"/>
      <c r="D16" s="69"/>
      <c r="F16" s="92" t="str">
        <f>IF(COUNTIF(A16:A19,"X")&gt;1,"",IF(M16="V","Bonne réponse",IF(M16="F",P16,"")))</f>
        <v/>
      </c>
      <c r="G16" s="93"/>
      <c r="H16" s="93"/>
      <c r="I16" s="93"/>
      <c r="J16" s="93"/>
      <c r="K16" s="63" t="str">
        <f>VLOOKUP(M16,Tableau,2,FALSE)</f>
        <v>IMGS3</v>
      </c>
      <c r="M16" s="64" t="str">
        <f>IF(COUNTIF(A16:A19,"X")&gt;1,"R",IF(OR(N16="V",N17="V",N18="V",N19="V"),"V",IF(OR(N16="F",N17="F",N18="F",N19="F"),"F","R")))</f>
        <v>R</v>
      </c>
      <c r="N16" s="16" t="str">
        <f>IF(OR(A17="X",A18="X",A19="X"),"R",IF(AND(A16="x",O16="x"),"V",IF(AND(A16="x",O16=""),"F","R")))</f>
        <v>R</v>
      </c>
      <c r="O16" s="32"/>
      <c r="P16" s="65" t="s">
        <v>157</v>
      </c>
      <c r="Q16" s="6"/>
    </row>
    <row r="17" spans="1:17" ht="40.200000000000003" customHeight="1" thickBot="1" x14ac:dyDescent="0.55000000000000004">
      <c r="A17" s="43"/>
      <c r="B17" s="98" t="s">
        <v>156</v>
      </c>
      <c r="C17" s="98"/>
      <c r="D17" s="98"/>
      <c r="F17" s="94"/>
      <c r="G17" s="95"/>
      <c r="H17" s="95"/>
      <c r="I17" s="95"/>
      <c r="J17" s="95"/>
      <c r="K17" s="63"/>
      <c r="L17" s="11"/>
      <c r="M17" s="64"/>
      <c r="N17" s="16" t="str">
        <f>IF(OR(A18="X",A19="X",A20="X"),"R",IF(AND(A17="x",O17="x"),"V",IF(AND(A17="x",O17=""),"F","R")))</f>
        <v>R</v>
      </c>
      <c r="O17" s="32" t="s">
        <v>16</v>
      </c>
      <c r="P17" s="66"/>
      <c r="Q17" s="6"/>
    </row>
    <row r="18" spans="1:17" ht="40.200000000000003" customHeight="1" thickBot="1" x14ac:dyDescent="0.55000000000000004">
      <c r="A18" s="43"/>
      <c r="B18" s="76" t="s">
        <v>22</v>
      </c>
      <c r="C18" s="77"/>
      <c r="D18" s="78"/>
      <c r="F18" s="94"/>
      <c r="G18" s="95"/>
      <c r="H18" s="95"/>
      <c r="I18" s="95"/>
      <c r="J18" s="95"/>
      <c r="K18" s="63"/>
      <c r="M18" s="64"/>
      <c r="N18" s="16" t="str">
        <f>IF(OR(A19="X",A20="X",A21="X"),"R",IF(AND(A18="x",O18="x"),"V",IF(AND(A18="x",O18=""),"F","R")))</f>
        <v>R</v>
      </c>
      <c r="O18" s="32"/>
      <c r="P18" s="66"/>
      <c r="Q18" s="6"/>
    </row>
    <row r="19" spans="1:17" ht="40.200000000000003" customHeight="1" thickBot="1" x14ac:dyDescent="0.55000000000000004">
      <c r="A19" s="43"/>
      <c r="B19" s="69" t="s">
        <v>23</v>
      </c>
      <c r="C19" s="69"/>
      <c r="D19" s="69"/>
      <c r="F19" s="96"/>
      <c r="G19" s="97"/>
      <c r="H19" s="97"/>
      <c r="I19" s="97"/>
      <c r="J19" s="97"/>
      <c r="K19" s="63"/>
      <c r="L19" s="11"/>
      <c r="M19" s="64"/>
      <c r="N19" s="16" t="str">
        <f>IF(OR(A20="X",A21="X",A22="X"),"R",IF(AND(A19="x",O19="x"),"V",IF(AND(A19="x",O19=""),"F","R")))</f>
        <v>R</v>
      </c>
      <c r="O19" s="32"/>
      <c r="P19" s="67"/>
      <c r="Q19" s="6"/>
    </row>
    <row r="20" spans="1:17" ht="14.25" customHeight="1" x14ac:dyDescent="0.5">
      <c r="M20" s="23"/>
      <c r="N20" s="6"/>
      <c r="O20" s="45"/>
      <c r="P20" s="22"/>
      <c r="Q20" s="6"/>
    </row>
    <row r="21" spans="1:17" ht="39.9" customHeight="1" x14ac:dyDescent="0.5">
      <c r="A21" s="19">
        <v>3</v>
      </c>
      <c r="B21" s="68" t="s">
        <v>25</v>
      </c>
      <c r="C21" s="68"/>
      <c r="D21" s="68"/>
      <c r="E21" s="68"/>
      <c r="F21" s="68"/>
      <c r="G21" s="68"/>
      <c r="H21" s="68"/>
      <c r="I21" s="68"/>
      <c r="J21" s="68"/>
      <c r="K21" s="68"/>
      <c r="L21" s="11"/>
      <c r="M21" s="24"/>
      <c r="N21" s="6"/>
      <c r="O21" s="44">
        <f>A21</f>
        <v>3</v>
      </c>
      <c r="P21" s="31" t="str">
        <f>B21</f>
        <v>Combien comptabilisez-vous de VD en Barres, Poutre &amp; Sol ?</v>
      </c>
      <c r="Q21" s="6"/>
    </row>
    <row r="22" spans="1:17" ht="9" customHeight="1" thickBot="1" x14ac:dyDescent="0.55000000000000004">
      <c r="B22" s="13"/>
      <c r="C22" s="13"/>
      <c r="D22" s="13"/>
      <c r="E22" s="14"/>
      <c r="F22" s="14"/>
      <c r="G22" s="14"/>
      <c r="H22" s="14"/>
      <c r="I22" s="14"/>
      <c r="J22" s="14"/>
      <c r="M22" s="23"/>
      <c r="N22" s="6"/>
      <c r="O22" s="45"/>
      <c r="P22" s="22"/>
      <c r="Q22" s="6"/>
    </row>
    <row r="23" spans="1:17" ht="50.1" customHeight="1" thickBot="1" x14ac:dyDescent="0.55000000000000004">
      <c r="A23" s="43"/>
      <c r="B23" s="76" t="s">
        <v>17</v>
      </c>
      <c r="C23" s="77"/>
      <c r="D23" s="78"/>
      <c r="F23" s="57" t="str">
        <f>IF(COUNTIF(A23:A26,"X")&gt;1,"",IF(M23="V","Bonne réponse",IF(M23="F",P23,"")))</f>
        <v/>
      </c>
      <c r="G23" s="58"/>
      <c r="H23" s="58"/>
      <c r="I23" s="58"/>
      <c r="J23" s="58"/>
      <c r="K23" s="63" t="str">
        <f>VLOOKUP(M23,Tableau,2,FALSE)</f>
        <v>IMGS3</v>
      </c>
      <c r="L23" s="11"/>
      <c r="M23" s="64" t="str">
        <f>IF(COUNTIF(A23:A26,"X")&gt;1,"R",IF(OR(N23="V",N24="V",N25="V",N26="V"),"V",IF(OR(N23="F",N24="F",N25="F",N26="F"),"F","R")))</f>
        <v>R</v>
      </c>
      <c r="N23" s="16" t="str">
        <f>IF(OR(A24="X",A25="X",A26="X"),"R",IF(AND(A23="x",O23="x"),"V",IF(AND(A23="x",O23=""),"F","R")))</f>
        <v>R</v>
      </c>
      <c r="O23" s="32"/>
      <c r="P23" s="65" t="s">
        <v>24</v>
      </c>
      <c r="Q23" s="6"/>
    </row>
    <row r="24" spans="1:17" ht="50.1" customHeight="1" thickBot="1" x14ac:dyDescent="0.55000000000000004">
      <c r="A24" s="43"/>
      <c r="B24" s="69" t="s">
        <v>19</v>
      </c>
      <c r="C24" s="69"/>
      <c r="D24" s="69"/>
      <c r="F24" s="59"/>
      <c r="G24" s="60"/>
      <c r="H24" s="60"/>
      <c r="I24" s="60"/>
      <c r="J24" s="60"/>
      <c r="K24" s="63"/>
      <c r="M24" s="64"/>
      <c r="N24" s="16" t="str">
        <f>IF(OR(A25="X",A26="X",A27="X"),"R",IF(AND(A24="x",O24="x"),"V",IF(AND(A24="x",O24=""),"F","R")))</f>
        <v>R</v>
      </c>
      <c r="O24" s="32"/>
      <c r="P24" s="66"/>
      <c r="Q24" s="6"/>
    </row>
    <row r="25" spans="1:17" ht="50.1" customHeight="1" thickBot="1" x14ac:dyDescent="0.55000000000000004">
      <c r="A25" s="43"/>
      <c r="B25" s="69" t="s">
        <v>18</v>
      </c>
      <c r="C25" s="69"/>
      <c r="D25" s="69"/>
      <c r="F25" s="59"/>
      <c r="G25" s="60"/>
      <c r="H25" s="60"/>
      <c r="I25" s="60"/>
      <c r="J25" s="60"/>
      <c r="K25" s="63"/>
      <c r="L25" s="11"/>
      <c r="M25" s="64"/>
      <c r="N25" s="16" t="str">
        <f>IF(OR(A26="X",A27="X",A28="X"),"R",IF(AND(A25="x",O25="x"),"V",IF(AND(A25="x",O25=""),"F","R")))</f>
        <v>R</v>
      </c>
      <c r="O25" s="32" t="s">
        <v>16</v>
      </c>
      <c r="P25" s="66"/>
      <c r="Q25" s="6"/>
    </row>
    <row r="26" spans="1:17" ht="50.1" customHeight="1" thickBot="1" x14ac:dyDescent="0.55000000000000004">
      <c r="A26" s="43"/>
      <c r="B26" s="69" t="s">
        <v>20</v>
      </c>
      <c r="C26" s="69"/>
      <c r="D26" s="69"/>
      <c r="F26" s="61"/>
      <c r="G26" s="62"/>
      <c r="H26" s="62"/>
      <c r="I26" s="62"/>
      <c r="J26" s="62"/>
      <c r="K26" s="63"/>
      <c r="M26" s="64"/>
      <c r="N26" s="16" t="str">
        <f>IF(OR(A27="X",A28="X",A29="X"),"R",IF(AND(A26="x",O26="x"),"V",IF(AND(A26="x",O26=""),"F","R")))</f>
        <v>R</v>
      </c>
      <c r="O26" s="32"/>
      <c r="P26" s="67"/>
      <c r="Q26" s="6"/>
    </row>
    <row r="27" spans="1:17" ht="14.25" customHeight="1" x14ac:dyDescent="0.5">
      <c r="L27" s="11"/>
      <c r="M27" s="23"/>
      <c r="N27" s="6"/>
      <c r="O27" s="45"/>
      <c r="P27" s="22"/>
      <c r="Q27" s="6"/>
    </row>
    <row r="28" spans="1:17" ht="39.9" customHeight="1" x14ac:dyDescent="0.5">
      <c r="A28" s="19">
        <v>4</v>
      </c>
      <c r="B28" s="68" t="s">
        <v>26</v>
      </c>
      <c r="C28" s="68"/>
      <c r="D28" s="68"/>
      <c r="E28" s="68"/>
      <c r="F28" s="68"/>
      <c r="G28" s="68"/>
      <c r="H28" s="68"/>
      <c r="I28" s="68"/>
      <c r="J28" s="68"/>
      <c r="K28" s="68"/>
      <c r="M28" s="24"/>
      <c r="N28" s="6"/>
      <c r="O28" s="44">
        <f>A28</f>
        <v>4</v>
      </c>
      <c r="P28" s="31" t="str">
        <f>B28</f>
        <v>A)  Quels critères sont nécessaires pour dire que deux éléments acrobatiques répertoriés sous un même numéro sont différents :</v>
      </c>
      <c r="Q28" s="6"/>
    </row>
    <row r="29" spans="1:17" ht="9" customHeight="1" thickBot="1" x14ac:dyDescent="0.55000000000000004">
      <c r="B29" s="13"/>
      <c r="C29" s="13"/>
      <c r="D29" s="13"/>
      <c r="E29" s="14"/>
      <c r="F29" s="14"/>
      <c r="G29" s="14"/>
      <c r="H29" s="14"/>
      <c r="I29" s="14"/>
      <c r="J29" s="14"/>
      <c r="L29" s="11"/>
      <c r="M29" s="23"/>
      <c r="N29" s="6"/>
      <c r="O29" s="45"/>
      <c r="P29" s="22"/>
      <c r="Q29" s="6"/>
    </row>
    <row r="30" spans="1:17" ht="50.1" customHeight="1" thickBot="1" x14ac:dyDescent="0.55000000000000004">
      <c r="A30" s="43"/>
      <c r="B30" s="69" t="s">
        <v>27</v>
      </c>
      <c r="C30" s="69"/>
      <c r="D30" s="69"/>
      <c r="F30" s="57" t="str">
        <f>IF(COUNTIF(A30:A33,"X")&gt;1,"",IF(M30="V","Bonne réponse",IF(M30="F",P30,"")))</f>
        <v/>
      </c>
      <c r="G30" s="58"/>
      <c r="H30" s="58"/>
      <c r="I30" s="58"/>
      <c r="J30" s="58"/>
      <c r="K30" s="63" t="str">
        <f>VLOOKUP(M30,Tableau,2,FALSE)</f>
        <v>IMGS3</v>
      </c>
      <c r="M30" s="64" t="str">
        <f>IF(COUNTIF(A30:A33,"X")&gt;1,"R",IF(OR(N30="V",N31="V",N32="V",N33="V"),"V",IF(OR(N30="F",N31="F",N32="F",N33="F"),"F","R")))</f>
        <v>R</v>
      </c>
      <c r="N30" s="16" t="str">
        <f>IF(OR(A31="X",A32="X",A33="X"),"R",IF(AND(A30="x",O30="x"),"V",IF(AND(A30="x",O30=""),"F","R")))</f>
        <v>R</v>
      </c>
      <c r="O30" s="32"/>
      <c r="P30" s="65" t="s">
        <v>36</v>
      </c>
      <c r="Q30" s="6"/>
    </row>
    <row r="31" spans="1:17" ht="50.1" customHeight="1" thickBot="1" x14ac:dyDescent="0.55000000000000004">
      <c r="A31" s="43"/>
      <c r="B31" s="69" t="s">
        <v>28</v>
      </c>
      <c r="C31" s="69"/>
      <c r="D31" s="69"/>
      <c r="F31" s="59"/>
      <c r="G31" s="60"/>
      <c r="H31" s="60"/>
      <c r="I31" s="60"/>
      <c r="J31" s="60"/>
      <c r="K31" s="63"/>
      <c r="L31" s="11"/>
      <c r="M31" s="64"/>
      <c r="N31" s="16" t="str">
        <f>IF(OR(A32="X",A33="X",A34="X"),"R",IF(AND(A31="x",O31="x"),"V",IF(AND(A31="x",O31=""),"F","R")))</f>
        <v>R</v>
      </c>
      <c r="O31" s="32" t="s">
        <v>16</v>
      </c>
      <c r="P31" s="66"/>
      <c r="Q31" s="6"/>
    </row>
    <row r="32" spans="1:17" ht="50.1" customHeight="1" thickBot="1" x14ac:dyDescent="0.55000000000000004">
      <c r="A32" s="43"/>
      <c r="B32" s="76" t="s">
        <v>29</v>
      </c>
      <c r="C32" s="77"/>
      <c r="D32" s="78"/>
      <c r="F32" s="59"/>
      <c r="G32" s="60"/>
      <c r="H32" s="60"/>
      <c r="I32" s="60"/>
      <c r="J32" s="60"/>
      <c r="K32" s="63"/>
      <c r="M32" s="64"/>
      <c r="N32" s="16" t="str">
        <f>IF(OR(A33="X",A34="X",A35="X"),"R",IF(AND(A32="x",O32="x"),"V",IF(AND(A32="x",O32=""),"F","R")))</f>
        <v>R</v>
      </c>
      <c r="O32" s="32"/>
      <c r="P32" s="66"/>
      <c r="Q32" s="6"/>
    </row>
    <row r="33" spans="1:17" ht="50.1" customHeight="1" thickBot="1" x14ac:dyDescent="0.55000000000000004">
      <c r="A33" s="43"/>
      <c r="B33" s="69" t="s">
        <v>30</v>
      </c>
      <c r="C33" s="69"/>
      <c r="D33" s="69"/>
      <c r="F33" s="61"/>
      <c r="G33" s="62"/>
      <c r="H33" s="62"/>
      <c r="I33" s="62"/>
      <c r="J33" s="62"/>
      <c r="K33" s="63"/>
      <c r="L33" s="11"/>
      <c r="M33" s="64"/>
      <c r="N33" s="16" t="str">
        <f>IF(OR(A34="X",A35="X",A36="X"),"R",IF(AND(A33="x",O33="x"),"V",IF(AND(A33="x",O33=""),"F","R")))</f>
        <v>R</v>
      </c>
      <c r="O33" s="32"/>
      <c r="P33" s="67"/>
      <c r="Q33" s="6"/>
    </row>
    <row r="34" spans="1:17" ht="14.25" customHeight="1" x14ac:dyDescent="0.5">
      <c r="M34" s="23"/>
      <c r="N34" s="6"/>
      <c r="O34" s="45"/>
      <c r="P34" s="22"/>
      <c r="Q34" s="6"/>
    </row>
    <row r="35" spans="1:17" ht="39.9" customHeight="1" x14ac:dyDescent="0.5">
      <c r="A35" s="19">
        <v>5</v>
      </c>
      <c r="B35" s="68" t="s">
        <v>31</v>
      </c>
      <c r="C35" s="68"/>
      <c r="D35" s="68"/>
      <c r="E35" s="68"/>
      <c r="F35" s="68"/>
      <c r="G35" s="68"/>
      <c r="H35" s="68"/>
      <c r="I35" s="68"/>
      <c r="J35" s="68"/>
      <c r="K35" s="68"/>
      <c r="L35" s="11"/>
      <c r="M35" s="24"/>
      <c r="N35" s="6"/>
      <c r="O35" s="44">
        <f>A35</f>
        <v>5</v>
      </c>
      <c r="P35" s="31" t="str">
        <f>B35</f>
        <v>B)  Quels critères sont nécessaires pour dire que deux éléments acrobatiques répertoriés sous un même numéro sont différents :</v>
      </c>
      <c r="Q35" s="6"/>
    </row>
    <row r="36" spans="1:17" ht="9" customHeight="1" thickBot="1" x14ac:dyDescent="0.55000000000000004">
      <c r="B36" s="13"/>
      <c r="C36" s="13"/>
      <c r="D36" s="13"/>
      <c r="E36" s="14"/>
      <c r="F36" s="14"/>
      <c r="G36" s="14"/>
      <c r="H36" s="14"/>
      <c r="I36" s="14"/>
      <c r="J36" s="14"/>
      <c r="M36" s="23"/>
      <c r="N36" s="6"/>
      <c r="O36" s="45"/>
      <c r="P36" s="22"/>
      <c r="Q36" s="6"/>
    </row>
    <row r="37" spans="1:17" ht="40.200000000000003" customHeight="1" thickBot="1" x14ac:dyDescent="0.55000000000000004">
      <c r="A37" s="43"/>
      <c r="B37" s="69" t="s">
        <v>32</v>
      </c>
      <c r="C37" s="69"/>
      <c r="D37" s="69"/>
      <c r="F37" s="57" t="str">
        <f>IF(COUNTIF(A37:A40,"X")&gt;1,"",IF(M37="V","Bonne réponse",IF(M37="F",P37,"")))</f>
        <v/>
      </c>
      <c r="G37" s="58"/>
      <c r="H37" s="58"/>
      <c r="I37" s="58"/>
      <c r="J37" s="58"/>
      <c r="K37" s="63" t="str">
        <f>VLOOKUP(M37,Tableau,2,FALSE)</f>
        <v>IMGS3</v>
      </c>
      <c r="L37" s="11"/>
      <c r="M37" s="64" t="str">
        <f>IF(COUNTIF(A37:A40,"X")&gt;1,"R",IF(OR(N37="V",N38="V",N39="V",N40="V"),"V",IF(OR(N37="F",N38="F",N39="F",N40="F"),"F","R")))</f>
        <v>R</v>
      </c>
      <c r="N37" s="16" t="str">
        <f>IF(OR(A38="X",A39="X",A40="X"),"R",IF(AND(A37="x",O37="x"),"V",IF(AND(A37="x",O37=""),"F","R")))</f>
        <v>R</v>
      </c>
      <c r="O37" s="32"/>
      <c r="P37" s="65" t="s">
        <v>37</v>
      </c>
      <c r="Q37" s="6"/>
    </row>
    <row r="38" spans="1:17" ht="40.200000000000003" customHeight="1" thickBot="1" x14ac:dyDescent="0.55000000000000004">
      <c r="A38" s="43"/>
      <c r="B38" s="69" t="s">
        <v>33</v>
      </c>
      <c r="C38" s="69"/>
      <c r="D38" s="69"/>
      <c r="F38" s="59"/>
      <c r="G38" s="60"/>
      <c r="H38" s="60"/>
      <c r="I38" s="60"/>
      <c r="J38" s="60"/>
      <c r="K38" s="63"/>
      <c r="M38" s="64"/>
      <c r="N38" s="16" t="str">
        <f>IF(OR(A39="X",A40="X",A41="X"),"R",IF(AND(A38="x",O38="x"),"V",IF(AND(A38="x",O38=""),"F","R")))</f>
        <v>R</v>
      </c>
      <c r="O38" s="32"/>
      <c r="P38" s="66"/>
      <c r="Q38" s="6"/>
    </row>
    <row r="39" spans="1:17" ht="40.200000000000003" customHeight="1" thickBot="1" x14ac:dyDescent="0.55000000000000004">
      <c r="A39" s="43"/>
      <c r="B39" s="76" t="s">
        <v>34</v>
      </c>
      <c r="C39" s="77"/>
      <c r="D39" s="78"/>
      <c r="F39" s="59"/>
      <c r="G39" s="60"/>
      <c r="H39" s="60"/>
      <c r="I39" s="60"/>
      <c r="J39" s="60"/>
      <c r="K39" s="63"/>
      <c r="L39" s="11"/>
      <c r="M39" s="64"/>
      <c r="N39" s="16" t="str">
        <f>IF(OR(A40="X",A41="X",A42="X"),"R",IF(AND(A39="x",O39="x"),"V",IF(AND(A39="x",O39=""),"F","R")))</f>
        <v>R</v>
      </c>
      <c r="O39" s="32" t="s">
        <v>16</v>
      </c>
      <c r="P39" s="66"/>
      <c r="Q39" s="6"/>
    </row>
    <row r="40" spans="1:17" ht="40.200000000000003" customHeight="1" thickBot="1" x14ac:dyDescent="0.55000000000000004">
      <c r="A40" s="43"/>
      <c r="B40" s="76" t="s">
        <v>35</v>
      </c>
      <c r="C40" s="77"/>
      <c r="D40" s="78"/>
      <c r="F40" s="61"/>
      <c r="G40" s="62"/>
      <c r="H40" s="62"/>
      <c r="I40" s="62"/>
      <c r="J40" s="62"/>
      <c r="K40" s="63"/>
      <c r="M40" s="64"/>
      <c r="N40" s="16" t="str">
        <f>IF(OR(A41="X",A42="X",A43="X"),"R",IF(AND(A40="x",O40="x"),"V",IF(AND(A40="x",O40=""),"F","R")))</f>
        <v>R</v>
      </c>
      <c r="O40" s="32"/>
      <c r="P40" s="67"/>
      <c r="Q40" s="6"/>
    </row>
    <row r="41" spans="1:17" ht="9" customHeight="1" x14ac:dyDescent="0.5">
      <c r="B41" s="15"/>
      <c r="C41" s="15"/>
      <c r="D41" s="15"/>
      <c r="L41" s="11"/>
      <c r="M41" s="23"/>
      <c r="N41" s="6"/>
      <c r="O41" s="45"/>
      <c r="P41" s="22"/>
      <c r="Q41" s="6"/>
    </row>
    <row r="42" spans="1:17" ht="39.9" customHeight="1" x14ac:dyDescent="0.5">
      <c r="A42" s="19">
        <v>6</v>
      </c>
      <c r="B42" s="68" t="s">
        <v>38</v>
      </c>
      <c r="C42" s="68"/>
      <c r="D42" s="68"/>
      <c r="E42" s="68"/>
      <c r="F42" s="68"/>
      <c r="G42" s="68"/>
      <c r="H42" s="68"/>
      <c r="I42" s="68"/>
      <c r="J42" s="68"/>
      <c r="K42" s="68"/>
      <c r="M42" s="24"/>
      <c r="N42" s="6"/>
      <c r="O42" s="44">
        <f>A42</f>
        <v>6</v>
      </c>
      <c r="P42" s="31" t="str">
        <f>B42</f>
        <v xml:space="preserve"> Quel critère est nécessaire pour reconnaître une valeur de difficulté :</v>
      </c>
      <c r="Q42" s="6"/>
    </row>
    <row r="43" spans="1:17" ht="9" customHeight="1" thickBot="1" x14ac:dyDescent="0.55000000000000004">
      <c r="B43" s="13"/>
      <c r="C43" s="13"/>
      <c r="D43" s="13"/>
      <c r="E43" s="14"/>
      <c r="F43" s="14"/>
      <c r="G43" s="14"/>
      <c r="H43" s="14"/>
      <c r="I43" s="14"/>
      <c r="J43" s="14"/>
      <c r="L43" s="11"/>
      <c r="M43" s="23"/>
      <c r="N43" s="6"/>
      <c r="O43" s="45"/>
      <c r="P43" s="22"/>
      <c r="Q43" s="6"/>
    </row>
    <row r="44" spans="1:17" ht="50.1" customHeight="1" thickBot="1" x14ac:dyDescent="0.55000000000000004">
      <c r="A44" s="43"/>
      <c r="B44" s="69" t="s">
        <v>39</v>
      </c>
      <c r="C44" s="69"/>
      <c r="D44" s="69"/>
      <c r="F44" s="57" t="str">
        <f>IF(COUNTIF(A44:A47,"X")&gt;1,"",IF(M44="V","Bonne réponse",IF(M44="F",P44,"")))</f>
        <v/>
      </c>
      <c r="G44" s="58"/>
      <c r="H44" s="58"/>
      <c r="I44" s="58"/>
      <c r="J44" s="58"/>
      <c r="K44" s="63" t="str">
        <f>VLOOKUP(M44,Tableau,2,FALSE)</f>
        <v>IMGS3</v>
      </c>
      <c r="M44" s="64" t="str">
        <f>IF(COUNTIF(A44:A47,"X")&gt;1,"R",IF(OR(N44="V",N45="V",N46="V",N47="V"),"V",IF(OR(N44="F",N45="F",N46="F",N47="F"),"F","R")))</f>
        <v>R</v>
      </c>
      <c r="N44" s="16" t="str">
        <f>IF(OR(A45="X",A46="X",A47="X"),"R",IF(AND(A44="x",O44="x"),"V",IF(AND(A44="x",O44=""),"F","R")))</f>
        <v>R</v>
      </c>
      <c r="O44" s="32"/>
      <c r="P44" s="65" t="s">
        <v>50</v>
      </c>
      <c r="Q44" s="6"/>
    </row>
    <row r="45" spans="1:17" ht="50.1" customHeight="1" thickBot="1" x14ac:dyDescent="0.55000000000000004">
      <c r="A45" s="43"/>
      <c r="B45" s="69" t="s">
        <v>40</v>
      </c>
      <c r="C45" s="69"/>
      <c r="D45" s="69"/>
      <c r="F45" s="59"/>
      <c r="G45" s="60"/>
      <c r="H45" s="60"/>
      <c r="I45" s="60"/>
      <c r="J45" s="60"/>
      <c r="K45" s="63"/>
      <c r="L45" s="11"/>
      <c r="M45" s="64"/>
      <c r="N45" s="16" t="str">
        <f>IF(OR(A46="X",A47="X",A48="X"),"R",IF(AND(A45="x",O45="x"),"V",IF(AND(A45="x",O45=""),"F","R")))</f>
        <v>R</v>
      </c>
      <c r="O45" s="32"/>
      <c r="P45" s="66"/>
      <c r="Q45" s="6"/>
    </row>
    <row r="46" spans="1:17" ht="50.1" customHeight="1" thickBot="1" x14ac:dyDescent="0.55000000000000004">
      <c r="A46" s="43"/>
      <c r="B46" s="76" t="s">
        <v>41</v>
      </c>
      <c r="C46" s="77"/>
      <c r="D46" s="78"/>
      <c r="F46" s="59"/>
      <c r="G46" s="60"/>
      <c r="H46" s="60"/>
      <c r="I46" s="60"/>
      <c r="J46" s="60"/>
      <c r="K46" s="63"/>
      <c r="M46" s="64"/>
      <c r="N46" s="16" t="str">
        <f>IF(OR(A47="X",A48="X",A49="X"),"R",IF(AND(A46="x",O46="x"),"V",IF(AND(A46="x",O46=""),"F","R")))</f>
        <v>R</v>
      </c>
      <c r="O46" s="32"/>
      <c r="P46" s="66"/>
      <c r="Q46" s="6"/>
    </row>
    <row r="47" spans="1:17" ht="50.1" customHeight="1" thickBot="1" x14ac:dyDescent="0.55000000000000004">
      <c r="A47" s="43"/>
      <c r="B47" s="69" t="s">
        <v>42</v>
      </c>
      <c r="C47" s="69"/>
      <c r="D47" s="69"/>
      <c r="F47" s="61"/>
      <c r="G47" s="62"/>
      <c r="H47" s="62"/>
      <c r="I47" s="62"/>
      <c r="J47" s="62"/>
      <c r="K47" s="63"/>
      <c r="L47" s="11"/>
      <c r="M47" s="64"/>
      <c r="N47" s="16" t="str">
        <f>IF(OR(A48="X",A49="X",A50="X"),"R",IF(AND(A47="x",O47="x"),"V",IF(AND(A47="x",O47=""),"F","R")))</f>
        <v>R</v>
      </c>
      <c r="O47" s="32" t="s">
        <v>16</v>
      </c>
      <c r="P47" s="67"/>
      <c r="Q47" s="6"/>
    </row>
    <row r="48" spans="1:17" ht="14.25" customHeight="1" x14ac:dyDescent="0.5">
      <c r="M48" s="23"/>
      <c r="N48" s="6"/>
      <c r="O48" s="45"/>
      <c r="P48" s="22"/>
      <c r="Q48" s="6"/>
    </row>
    <row r="49" spans="1:17" ht="39.9" customHeight="1" x14ac:dyDescent="0.5">
      <c r="A49" s="19">
        <v>7</v>
      </c>
      <c r="B49" s="68" t="s">
        <v>43</v>
      </c>
      <c r="C49" s="68"/>
      <c r="D49" s="68"/>
      <c r="E49" s="68"/>
      <c r="F49" s="68"/>
      <c r="G49" s="68"/>
      <c r="H49" s="68"/>
      <c r="I49" s="68"/>
      <c r="J49" s="68"/>
      <c r="K49" s="68"/>
      <c r="L49" s="11"/>
      <c r="M49" s="24"/>
      <c r="N49" s="6"/>
      <c r="O49" s="44">
        <f>A49</f>
        <v>7</v>
      </c>
      <c r="P49" s="31" t="str">
        <f>B49</f>
        <v xml:space="preserve"> Quel critère est nécessaire pour dire qu'un élément est différent :</v>
      </c>
      <c r="Q49" s="6"/>
    </row>
    <row r="50" spans="1:17" ht="9" customHeight="1" thickBot="1" x14ac:dyDescent="0.55000000000000004">
      <c r="B50" s="13"/>
      <c r="C50" s="13"/>
      <c r="D50" s="13"/>
      <c r="E50" s="14"/>
      <c r="F50" s="14"/>
      <c r="G50" s="14"/>
      <c r="H50" s="14"/>
      <c r="I50" s="14"/>
      <c r="J50" s="14"/>
      <c r="M50" s="23"/>
      <c r="N50" s="6"/>
      <c r="O50" s="45"/>
      <c r="P50" s="22"/>
      <c r="Q50" s="6"/>
    </row>
    <row r="51" spans="1:17" ht="51.75" customHeight="1" thickBot="1" x14ac:dyDescent="0.55000000000000004">
      <c r="A51" s="43"/>
      <c r="B51" s="81" t="s">
        <v>158</v>
      </c>
      <c r="C51" s="81"/>
      <c r="D51" s="81"/>
      <c r="F51" s="57" t="str">
        <f>IF(COUNTIF(A51:A54,"X")&gt;1,"",IF(M51="V","Bonne réponse",IF(M51="F",P51,"")))</f>
        <v/>
      </c>
      <c r="G51" s="58"/>
      <c r="H51" s="58"/>
      <c r="I51" s="58"/>
      <c r="J51" s="58"/>
      <c r="K51" s="63" t="str">
        <f>VLOOKUP(M51,Tableau,2,FALSE)</f>
        <v>IMGS3</v>
      </c>
      <c r="L51" s="11"/>
      <c r="M51" s="64" t="str">
        <f>IF(COUNTIF(A51:A54,"X")&gt;1,"R",IF(OR(N51="V",N52="V",N53="V",N54="V"),"V",IF(OR(N51="F",N52="F",N53="F",N54="F"),"F","R")))</f>
        <v>R</v>
      </c>
      <c r="N51" s="16" t="str">
        <f>IF(OR(A52="X",A53="X",A54="X"),"R",IF(AND(A51="x",O51="x"),"V",IF(AND(A51="x",O51=""),"F","R")))</f>
        <v>R</v>
      </c>
      <c r="O51" s="32"/>
      <c r="P51" s="65" t="s">
        <v>49</v>
      </c>
      <c r="Q51" s="6"/>
    </row>
    <row r="52" spans="1:17" ht="51.75" customHeight="1" thickBot="1" x14ac:dyDescent="0.55000000000000004">
      <c r="A52" s="43"/>
      <c r="B52" s="81" t="s">
        <v>159</v>
      </c>
      <c r="C52" s="81"/>
      <c r="D52" s="81"/>
      <c r="F52" s="59"/>
      <c r="G52" s="60"/>
      <c r="H52" s="60"/>
      <c r="I52" s="60"/>
      <c r="J52" s="60"/>
      <c r="K52" s="63"/>
      <c r="M52" s="64"/>
      <c r="N52" s="16" t="str">
        <f>IF(OR(A53="X",A54="X",A55="X"),"R",IF(AND(A52="x",O52="x"),"V",IF(AND(A52="x",O52=""),"F","R")))</f>
        <v>R</v>
      </c>
      <c r="O52" s="32"/>
      <c r="P52" s="66"/>
      <c r="Q52" s="6"/>
    </row>
    <row r="53" spans="1:17" ht="51.75" customHeight="1" thickBot="1" x14ac:dyDescent="0.55000000000000004">
      <c r="A53" s="43"/>
      <c r="B53" s="81" t="s">
        <v>160</v>
      </c>
      <c r="C53" s="81"/>
      <c r="D53" s="81"/>
      <c r="F53" s="59"/>
      <c r="G53" s="60"/>
      <c r="H53" s="60"/>
      <c r="I53" s="60"/>
      <c r="J53" s="60"/>
      <c r="K53" s="63"/>
      <c r="L53" s="11"/>
      <c r="M53" s="64"/>
      <c r="N53" s="16" t="str">
        <f>IF(OR(A54="X",A55="X",A56="X"),"R",IF(AND(A53="x",O53="x"),"V",IF(AND(A53="x",O53=""),"F","R")))</f>
        <v>R</v>
      </c>
      <c r="O53" s="32" t="s">
        <v>16</v>
      </c>
      <c r="P53" s="66"/>
      <c r="Q53" s="6"/>
    </row>
    <row r="54" spans="1:17" ht="51.75" customHeight="1" thickBot="1" x14ac:dyDescent="0.55000000000000004">
      <c r="A54" s="43"/>
      <c r="B54" s="81" t="s">
        <v>161</v>
      </c>
      <c r="C54" s="81"/>
      <c r="D54" s="81"/>
      <c r="F54" s="61"/>
      <c r="G54" s="62"/>
      <c r="H54" s="62"/>
      <c r="I54" s="62"/>
      <c r="J54" s="62"/>
      <c r="K54" s="63"/>
      <c r="M54" s="64"/>
      <c r="N54" s="16" t="str">
        <f>IF(OR(A55="X",A56="X",A57="X"),"R",IF(AND(A54="x",O54="x"),"V",IF(AND(A54="x",O54=""),"F","R")))</f>
        <v>R</v>
      </c>
      <c r="O54" s="32"/>
      <c r="P54" s="67"/>
      <c r="Q54" s="6"/>
    </row>
    <row r="55" spans="1:17" ht="14.25" customHeight="1" x14ac:dyDescent="0.5">
      <c r="L55" s="11"/>
      <c r="M55" s="23"/>
      <c r="N55" s="6"/>
      <c r="O55" s="45"/>
      <c r="P55" s="22"/>
      <c r="Q55" s="6"/>
    </row>
    <row r="56" spans="1:17" ht="39.9" customHeight="1" x14ac:dyDescent="0.5">
      <c r="A56" s="19">
        <v>8</v>
      </c>
      <c r="B56" s="99" t="s">
        <v>166</v>
      </c>
      <c r="C56" s="99"/>
      <c r="D56" s="99"/>
      <c r="E56" s="99"/>
      <c r="F56" s="99"/>
      <c r="G56" s="99"/>
      <c r="H56" s="99"/>
      <c r="I56" s="99"/>
      <c r="J56" s="99"/>
      <c r="K56" s="99"/>
      <c r="M56" s="24"/>
      <c r="N56" s="6"/>
      <c r="O56" s="44">
        <f>A56</f>
        <v>8</v>
      </c>
      <c r="P56" s="31" t="str">
        <f>B56</f>
        <v>A) Le 1er principe à suivre pour reconnaître une difficulté. La gymnaste exécute une pirouette jambe libre à l'horizontale les 3/4 du tour, elle refait sa pirouette jambe à l'horizontale, Cochez la bonne définition :</v>
      </c>
      <c r="Q56" s="6"/>
    </row>
    <row r="57" spans="1:17" ht="9" customHeight="1" thickBot="1" x14ac:dyDescent="0.55000000000000004">
      <c r="B57" s="13"/>
      <c r="C57" s="13"/>
      <c r="D57" s="13"/>
      <c r="E57" s="14"/>
      <c r="F57" s="14"/>
      <c r="G57" s="14"/>
      <c r="H57" s="14"/>
      <c r="I57" s="14"/>
      <c r="J57" s="14"/>
      <c r="L57" s="11"/>
      <c r="M57" s="23"/>
      <c r="N57" s="6"/>
      <c r="O57" s="45"/>
      <c r="P57" s="22"/>
      <c r="Q57" s="6"/>
    </row>
    <row r="58" spans="1:17" ht="65.150000000000006" customHeight="1" thickBot="1" x14ac:dyDescent="0.55000000000000004">
      <c r="A58" s="43"/>
      <c r="B58" s="100" t="s">
        <v>162</v>
      </c>
      <c r="C58" s="100"/>
      <c r="D58" s="100"/>
      <c r="F58" s="57" t="str">
        <f>IF(COUNTIF(A58:A61,"X")&gt;1,"",IF(M58="V","Bonne réponse",IF(M58="F",P58,"")))</f>
        <v/>
      </c>
      <c r="G58" s="58"/>
      <c r="H58" s="58"/>
      <c r="I58" s="58"/>
      <c r="J58" s="58"/>
      <c r="K58" s="63" t="str">
        <f>VLOOKUP(M58,Tableau,2,FALSE)</f>
        <v>IMGS3</v>
      </c>
      <c r="M58" s="64" t="str">
        <f>IF(COUNTIF(A58:A61,"X")&gt;1,"R",IF(OR(N58="V",N59="V",N60="V",N61="V"),"V",IF(OR(N58="F",N59="F",N60="F",N61="F"),"F","R")))</f>
        <v>R</v>
      </c>
      <c r="N58" s="16" t="str">
        <f>IF(OR(A59="X",A60="X",A61="X"),"R",IF(AND(A58="x",O58="x"),"V",IF(AND(A58="x",O58=""),"F","R")))</f>
        <v>R</v>
      </c>
      <c r="O58" s="32"/>
      <c r="P58" s="65" t="s">
        <v>148</v>
      </c>
      <c r="Q58" s="6"/>
    </row>
    <row r="59" spans="1:17" ht="65.150000000000006" customHeight="1" thickBot="1" x14ac:dyDescent="0.55000000000000004">
      <c r="A59" s="43"/>
      <c r="B59" s="100" t="s">
        <v>163</v>
      </c>
      <c r="C59" s="100"/>
      <c r="D59" s="100"/>
      <c r="F59" s="59"/>
      <c r="G59" s="60"/>
      <c r="H59" s="60"/>
      <c r="I59" s="60"/>
      <c r="J59" s="60"/>
      <c r="K59" s="63"/>
      <c r="L59" s="11"/>
      <c r="M59" s="64"/>
      <c r="N59" s="16" t="str">
        <f>IF(OR(A60="X",A61="X",A62="X"),"R",IF(AND(A59="x",O59="x"),"V",IF(AND(A59="x",O59=""),"F","R")))</f>
        <v>R</v>
      </c>
      <c r="O59" s="32"/>
      <c r="P59" s="66"/>
      <c r="Q59" s="6"/>
    </row>
    <row r="60" spans="1:17" ht="65.150000000000006" customHeight="1" thickBot="1" x14ac:dyDescent="0.55000000000000004">
      <c r="A60" s="43"/>
      <c r="B60" s="100" t="s">
        <v>164</v>
      </c>
      <c r="C60" s="100"/>
      <c r="D60" s="100"/>
      <c r="F60" s="59"/>
      <c r="G60" s="60"/>
      <c r="H60" s="60"/>
      <c r="I60" s="60"/>
      <c r="J60" s="60"/>
      <c r="K60" s="63"/>
      <c r="M60" s="64"/>
      <c r="N60" s="16" t="str">
        <f>IF(OR(A61="X",A62="X",A63="X"),"R",IF(AND(A60="x",O60="x"),"V",IF(AND(A60="x",O60=""),"F","R")))</f>
        <v>R</v>
      </c>
      <c r="O60" s="32"/>
      <c r="P60" s="66"/>
      <c r="Q60" s="6"/>
    </row>
    <row r="61" spans="1:17" ht="65.150000000000006" customHeight="1" thickBot="1" x14ac:dyDescent="0.55000000000000004">
      <c r="A61" s="43"/>
      <c r="B61" s="100" t="s">
        <v>165</v>
      </c>
      <c r="C61" s="100"/>
      <c r="D61" s="100"/>
      <c r="F61" s="61"/>
      <c r="G61" s="62"/>
      <c r="H61" s="62"/>
      <c r="I61" s="62"/>
      <c r="J61" s="62"/>
      <c r="K61" s="63"/>
      <c r="L61" s="11"/>
      <c r="M61" s="64"/>
      <c r="N61" s="16" t="str">
        <f>IF(OR(A62="X",A63="X",A64="X"),"R",IF(AND(A61="x",O61="x"),"V",IF(AND(A61="x",O61=""),"F","R")))</f>
        <v>R</v>
      </c>
      <c r="O61" s="32" t="s">
        <v>16</v>
      </c>
      <c r="P61" s="67"/>
      <c r="Q61" s="6"/>
    </row>
    <row r="62" spans="1:17" ht="14.25" customHeight="1" x14ac:dyDescent="0.5">
      <c r="M62" s="23"/>
      <c r="N62" s="6"/>
      <c r="O62" s="45"/>
      <c r="P62" s="22"/>
      <c r="Q62" s="6"/>
    </row>
    <row r="63" spans="1:17" ht="39.9" customHeight="1" x14ac:dyDescent="0.5">
      <c r="A63" s="19">
        <v>9</v>
      </c>
      <c r="B63" s="99" t="s">
        <v>167</v>
      </c>
      <c r="C63" s="99"/>
      <c r="D63" s="99"/>
      <c r="E63" s="99"/>
      <c r="F63" s="99"/>
      <c r="G63" s="99"/>
      <c r="H63" s="99"/>
      <c r="I63" s="99"/>
      <c r="J63" s="99"/>
      <c r="K63" s="99"/>
      <c r="L63" s="11"/>
      <c r="M63" s="24"/>
      <c r="N63" s="6"/>
      <c r="O63" s="44">
        <f>A63</f>
        <v>9</v>
      </c>
      <c r="P63" s="31" t="str">
        <f>B63</f>
        <v>B) Le 2ème principe à suivre pour reconnaître une difficulté. La gymnaste exécute un tour Ar libre à 45°, elle refait un tour AR libre à l'ATR. Cochez la bonne définition :</v>
      </c>
      <c r="Q63" s="6"/>
    </row>
    <row r="64" spans="1:17" ht="9" customHeight="1" thickBot="1" x14ac:dyDescent="0.55000000000000004">
      <c r="B64" s="13"/>
      <c r="C64" s="13"/>
      <c r="D64" s="13"/>
      <c r="E64" s="14"/>
      <c r="F64" s="14"/>
      <c r="G64" s="14"/>
      <c r="H64" s="14"/>
      <c r="I64" s="14"/>
      <c r="J64" s="14"/>
      <c r="M64" s="23"/>
      <c r="N64" s="6"/>
      <c r="O64" s="45"/>
      <c r="P64" s="22"/>
      <c r="Q64" s="6"/>
    </row>
    <row r="65" spans="1:17" ht="65.150000000000006" customHeight="1" thickBot="1" x14ac:dyDescent="0.55000000000000004">
      <c r="A65" s="43"/>
      <c r="B65" s="80" t="s">
        <v>168</v>
      </c>
      <c r="C65" s="80"/>
      <c r="D65" s="80"/>
      <c r="F65" s="57" t="str">
        <f>IF(COUNTIF(A65:A68,"X")&gt;1,"",IF(M65="V","Bonne réponse",IF(M65="F",P65,"")))</f>
        <v/>
      </c>
      <c r="G65" s="58"/>
      <c r="H65" s="58"/>
      <c r="I65" s="58"/>
      <c r="J65" s="58"/>
      <c r="K65" s="63" t="str">
        <f>VLOOKUP(M65,Tableau,2,FALSE)</f>
        <v>IMGS3</v>
      </c>
      <c r="L65" s="11"/>
      <c r="M65" s="64" t="str">
        <f>IF(COUNTIF(A65:A68,"X")&gt;1,"R",IF(OR(N65="V",N66="V",N67="V",N68="V"),"V",IF(OR(N65="F",N66="F",N67="F",N68="F"),"F","R")))</f>
        <v>R</v>
      </c>
      <c r="N65" s="16" t="str">
        <f>IF(OR(A66="X",A67="X",A68="X"),"R",IF(AND(A65="x",O65="x"),"V",IF(AND(A65="x",O65=""),"F","R")))</f>
        <v>R</v>
      </c>
      <c r="O65" s="32"/>
      <c r="P65" s="65" t="s">
        <v>139</v>
      </c>
      <c r="Q65" s="6"/>
    </row>
    <row r="66" spans="1:17" ht="65.150000000000006" customHeight="1" thickBot="1" x14ac:dyDescent="0.55000000000000004">
      <c r="A66" s="43"/>
      <c r="B66" s="80" t="s">
        <v>169</v>
      </c>
      <c r="C66" s="80"/>
      <c r="D66" s="80"/>
      <c r="F66" s="59"/>
      <c r="G66" s="60"/>
      <c r="H66" s="60"/>
      <c r="I66" s="60"/>
      <c r="J66" s="60"/>
      <c r="K66" s="63"/>
      <c r="M66" s="64"/>
      <c r="N66" s="16" t="str">
        <f>IF(OR(A67="X",A68="X",A69="X"),"R",IF(AND(A66="x",O66="x"),"V",IF(AND(A66="x",O66=""),"F","R")))</f>
        <v>R</v>
      </c>
      <c r="O66" s="32" t="s">
        <v>16</v>
      </c>
      <c r="P66" s="66"/>
      <c r="Q66" s="6"/>
    </row>
    <row r="67" spans="1:17" ht="65.150000000000006" customHeight="1" thickBot="1" x14ac:dyDescent="0.55000000000000004">
      <c r="A67" s="43"/>
      <c r="B67" s="80" t="s">
        <v>170</v>
      </c>
      <c r="C67" s="80"/>
      <c r="D67" s="80"/>
      <c r="F67" s="59"/>
      <c r="G67" s="60"/>
      <c r="H67" s="60"/>
      <c r="I67" s="60"/>
      <c r="J67" s="60"/>
      <c r="K67" s="63"/>
      <c r="L67" s="11"/>
      <c r="M67" s="64"/>
      <c r="N67" s="16" t="str">
        <f>IF(OR(A68="X",A69="X",A70="X"),"R",IF(AND(A67="x",O67="x"),"V",IF(AND(A67="x",O67=""),"F","R")))</f>
        <v>R</v>
      </c>
      <c r="O67" s="32"/>
      <c r="P67" s="66"/>
      <c r="Q67" s="6"/>
    </row>
    <row r="68" spans="1:17" ht="65.150000000000006" customHeight="1" thickBot="1" x14ac:dyDescent="0.55000000000000004">
      <c r="A68" s="43"/>
      <c r="B68" s="80" t="s">
        <v>171</v>
      </c>
      <c r="C68" s="80"/>
      <c r="D68" s="80"/>
      <c r="F68" s="61"/>
      <c r="G68" s="62"/>
      <c r="H68" s="62"/>
      <c r="I68" s="62"/>
      <c r="J68" s="62"/>
      <c r="K68" s="63"/>
      <c r="M68" s="64"/>
      <c r="N68" s="16" t="str">
        <f>IF(OR(A69="X",A70="X",A71="X"),"R",IF(AND(A68="x",O68="x"),"V",IF(AND(A68="x",O68=""),"F","R")))</f>
        <v>R</v>
      </c>
      <c r="O68" s="32"/>
      <c r="P68" s="67"/>
      <c r="Q68" s="6"/>
    </row>
    <row r="69" spans="1:17" ht="9" customHeight="1" x14ac:dyDescent="0.5">
      <c r="L69" s="11"/>
      <c r="M69" s="23"/>
      <c r="N69" s="6"/>
      <c r="O69" s="45"/>
      <c r="P69" s="27"/>
      <c r="Q69" s="6"/>
    </row>
    <row r="70" spans="1:17" ht="39.9" customHeight="1" x14ac:dyDescent="0.5">
      <c r="A70" s="19">
        <v>10</v>
      </c>
      <c r="B70" s="99" t="s">
        <v>172</v>
      </c>
      <c r="C70" s="99"/>
      <c r="D70" s="99"/>
      <c r="E70" s="99"/>
      <c r="F70" s="99"/>
      <c r="G70" s="99"/>
      <c r="H70" s="99"/>
      <c r="I70" s="99"/>
      <c r="J70" s="99"/>
      <c r="K70" s="99"/>
      <c r="M70" s="24"/>
      <c r="N70" s="6"/>
      <c r="O70" s="44">
        <f>A70</f>
        <v>10</v>
      </c>
      <c r="P70" s="31" t="str">
        <f>B70</f>
        <v>C) Le 3ème principe à suivre pour ne pas reconnaître une difficulté. Cochez la bonne définition :</v>
      </c>
      <c r="Q70" s="6"/>
    </row>
    <row r="71" spans="1:17" ht="9" customHeight="1" thickBot="1" x14ac:dyDescent="0.55000000000000004">
      <c r="B71" s="13"/>
      <c r="C71" s="13"/>
      <c r="D71" s="13"/>
      <c r="E71" s="14"/>
      <c r="F71" s="14"/>
      <c r="G71" s="14"/>
      <c r="H71" s="14"/>
      <c r="I71" s="14"/>
      <c r="J71" s="14"/>
      <c r="L71" s="11"/>
      <c r="M71" s="23"/>
      <c r="N71" s="6"/>
      <c r="O71" s="45"/>
      <c r="P71" s="22"/>
      <c r="Q71" s="6"/>
    </row>
    <row r="72" spans="1:17" ht="65.150000000000006" customHeight="1" thickBot="1" x14ac:dyDescent="0.55000000000000004">
      <c r="A72" s="43"/>
      <c r="B72" s="69" t="s">
        <v>47</v>
      </c>
      <c r="C72" s="69"/>
      <c r="D72" s="69"/>
      <c r="F72" s="57" t="str">
        <f>IF(COUNTIF(A72:A75,"X")&gt;1,"",IF(M72="V","Bonne réponse",IF(M72="F",P72,"")))</f>
        <v/>
      </c>
      <c r="G72" s="58"/>
      <c r="H72" s="58"/>
      <c r="I72" s="58"/>
      <c r="J72" s="58"/>
      <c r="K72" s="63" t="str">
        <f>VLOOKUP(M72,Tableau,2,FALSE)</f>
        <v>IMGS3</v>
      </c>
      <c r="M72" s="64" t="str">
        <f>IF(COUNTIF(A72:A75,"X")&gt;1,"R",IF(OR(N72="V",N73="V",N74="V",N75="V"),"V",IF(OR(N72="F",N73="F",N74="F",N75="F"),"F","R")))</f>
        <v>R</v>
      </c>
      <c r="N72" s="16" t="str">
        <f>IF(OR(A73="X",A74="X",A75="X"),"R",IF(AND(A72="x",O72="x"),"V",IF(AND(A72="x",O72=""),"F","R")))</f>
        <v>R</v>
      </c>
      <c r="O72" s="32"/>
      <c r="P72" s="65" t="s">
        <v>48</v>
      </c>
      <c r="Q72" s="6"/>
    </row>
    <row r="73" spans="1:17" ht="65.150000000000006" customHeight="1" thickBot="1" x14ac:dyDescent="0.55000000000000004">
      <c r="A73" s="43"/>
      <c r="B73" s="69" t="s">
        <v>44</v>
      </c>
      <c r="C73" s="69"/>
      <c r="D73" s="69"/>
      <c r="F73" s="59"/>
      <c r="G73" s="60"/>
      <c r="H73" s="60"/>
      <c r="I73" s="60"/>
      <c r="J73" s="60"/>
      <c r="K73" s="63"/>
      <c r="L73" s="11"/>
      <c r="M73" s="64"/>
      <c r="N73" s="16" t="str">
        <f>IF(OR(A74="X",A75="X",A76="X"),"R",IF(AND(A73="x",O73="x"),"V",IF(AND(A73="x",O73=""),"F","R")))</f>
        <v>R</v>
      </c>
      <c r="O73" s="32"/>
      <c r="P73" s="66"/>
      <c r="Q73" s="6"/>
    </row>
    <row r="74" spans="1:17" ht="65.150000000000006" customHeight="1" thickBot="1" x14ac:dyDescent="0.55000000000000004">
      <c r="A74" s="43"/>
      <c r="B74" s="69" t="s">
        <v>45</v>
      </c>
      <c r="C74" s="69"/>
      <c r="D74" s="69"/>
      <c r="F74" s="59"/>
      <c r="G74" s="60"/>
      <c r="H74" s="60"/>
      <c r="I74" s="60"/>
      <c r="J74" s="60"/>
      <c r="K74" s="63"/>
      <c r="M74" s="64"/>
      <c r="N74" s="16" t="str">
        <f>IF(OR(A75="X",A76="X",A77="X"),"R",IF(AND(A74="x",O74="x"),"V",IF(AND(A74="x",O74=""),"F","R")))</f>
        <v>R</v>
      </c>
      <c r="O74" s="32"/>
      <c r="P74" s="66"/>
      <c r="Q74" s="6"/>
    </row>
    <row r="75" spans="1:17" ht="65.150000000000006" customHeight="1" thickBot="1" x14ac:dyDescent="0.55000000000000004">
      <c r="A75" s="43"/>
      <c r="B75" s="69" t="s">
        <v>46</v>
      </c>
      <c r="C75" s="69"/>
      <c r="D75" s="69"/>
      <c r="F75" s="61"/>
      <c r="G75" s="62"/>
      <c r="H75" s="62"/>
      <c r="I75" s="62"/>
      <c r="J75" s="62"/>
      <c r="K75" s="63"/>
      <c r="L75" s="11"/>
      <c r="M75" s="64"/>
      <c r="N75" s="16" t="str">
        <f>IF(OR(A76="X",A77="X",A78="X"),"R",IF(AND(A75="x",O75="x"),"V",IF(AND(A75="x",O75=""),"F","R")))</f>
        <v>R</v>
      </c>
      <c r="O75" s="32" t="s">
        <v>16</v>
      </c>
      <c r="P75" s="67"/>
      <c r="Q75" s="6"/>
    </row>
    <row r="76" spans="1:17" ht="9" customHeight="1" x14ac:dyDescent="0.5">
      <c r="M76" s="23"/>
      <c r="N76" s="6"/>
      <c r="O76" s="45"/>
      <c r="P76" s="22"/>
      <c r="Q76" s="6"/>
    </row>
    <row r="77" spans="1:17" ht="39.9" customHeight="1" x14ac:dyDescent="0.5">
      <c r="A77" s="19">
        <v>11</v>
      </c>
      <c r="B77" s="68" t="s">
        <v>51</v>
      </c>
      <c r="C77" s="68"/>
      <c r="D77" s="68"/>
      <c r="E77" s="68"/>
      <c r="F77" s="68"/>
      <c r="G77" s="68"/>
      <c r="H77" s="68"/>
      <c r="I77" s="68"/>
      <c r="J77" s="68"/>
      <c r="K77" s="68"/>
      <c r="L77" s="11"/>
      <c r="M77" s="24"/>
      <c r="N77" s="6"/>
      <c r="O77" s="44">
        <f>A77</f>
        <v>11</v>
      </c>
      <c r="P77" s="31" t="str">
        <f>B77</f>
        <v>Cochez la bonne définition pour retenir la VD de sortie :</v>
      </c>
      <c r="Q77" s="6"/>
    </row>
    <row r="78" spans="1:17" ht="9" customHeight="1" thickBot="1" x14ac:dyDescent="0.55000000000000004">
      <c r="B78" s="13"/>
      <c r="C78" s="13"/>
      <c r="D78" s="13"/>
      <c r="E78" s="14"/>
      <c r="F78" s="14"/>
      <c r="G78" s="14"/>
      <c r="H78" s="14"/>
      <c r="I78" s="14"/>
      <c r="J78" s="14"/>
      <c r="M78" s="23"/>
      <c r="N78" s="6"/>
      <c r="O78" s="45"/>
      <c r="P78" s="22"/>
      <c r="Q78" s="6"/>
    </row>
    <row r="79" spans="1:17" ht="50.1" customHeight="1" thickBot="1" x14ac:dyDescent="0.55000000000000004">
      <c r="A79" s="43"/>
      <c r="B79" s="69" t="s">
        <v>52</v>
      </c>
      <c r="C79" s="69"/>
      <c r="D79" s="69"/>
      <c r="F79" s="57" t="str">
        <f>IF(COUNTIF(A79:A82,"X")&gt;1,"",IF(M79="V","Bonne réponse",IF(M79="F",P79,"")))</f>
        <v/>
      </c>
      <c r="G79" s="58"/>
      <c r="H79" s="58"/>
      <c r="I79" s="58"/>
      <c r="J79" s="58"/>
      <c r="K79" s="63" t="str">
        <f>VLOOKUP(M79,Tableau,2,FALSE)</f>
        <v>IMGS3</v>
      </c>
      <c r="L79" s="11"/>
      <c r="M79" s="64" t="str">
        <f>IF(COUNTIF(A79:A82,"X")&gt;1,"R",IF(OR(N79="V",N80="V",N81="V",N82="V"),"V",IF(OR(N79="F",N80="F",N81="F",N82="F"),"F","R")))</f>
        <v>R</v>
      </c>
      <c r="N79" s="16" t="str">
        <f>IF(OR(A80="X",A81="X",A82="X"),"R",IF(AND(A79="x",O79="x"),"V",IF(AND(A79="x",O79=""),"F","R")))</f>
        <v>R</v>
      </c>
      <c r="O79" s="32"/>
      <c r="P79" s="65" t="s">
        <v>56</v>
      </c>
      <c r="Q79" s="6"/>
    </row>
    <row r="80" spans="1:17" ht="50.1" customHeight="1" thickBot="1" x14ac:dyDescent="0.55000000000000004">
      <c r="A80" s="43"/>
      <c r="B80" s="69" t="s">
        <v>53</v>
      </c>
      <c r="C80" s="69"/>
      <c r="D80" s="69"/>
      <c r="F80" s="59"/>
      <c r="G80" s="60"/>
      <c r="H80" s="60"/>
      <c r="I80" s="60"/>
      <c r="J80" s="60"/>
      <c r="K80" s="63"/>
      <c r="M80" s="64"/>
      <c r="N80" s="16" t="str">
        <f>IF(OR(A81="X",A82="X",A83="X"),"R",IF(AND(A80="x",O80="x"),"V",IF(AND(A80="x",O80=""),"F","R")))</f>
        <v>R</v>
      </c>
      <c r="O80" s="32"/>
      <c r="P80" s="66"/>
      <c r="Q80" s="6"/>
    </row>
    <row r="81" spans="1:17" ht="50.1" customHeight="1" thickBot="1" x14ac:dyDescent="0.55000000000000004">
      <c r="A81" s="43"/>
      <c r="B81" s="69" t="s">
        <v>54</v>
      </c>
      <c r="C81" s="69"/>
      <c r="D81" s="69"/>
      <c r="F81" s="59"/>
      <c r="G81" s="60"/>
      <c r="H81" s="60"/>
      <c r="I81" s="60"/>
      <c r="J81" s="60"/>
      <c r="K81" s="63"/>
      <c r="L81" s="11"/>
      <c r="M81" s="64"/>
      <c r="N81" s="16" t="str">
        <f>IF(OR(A82="X",A83="X",A84="X"),"R",IF(AND(A81="x",O81="x"),"V",IF(AND(A81="x",O81=""),"F","R")))</f>
        <v>R</v>
      </c>
      <c r="O81" s="32" t="s">
        <v>16</v>
      </c>
      <c r="P81" s="66"/>
      <c r="Q81" s="6"/>
    </row>
    <row r="82" spans="1:17" ht="50.1" customHeight="1" thickBot="1" x14ac:dyDescent="0.55000000000000004">
      <c r="A82" s="43"/>
      <c r="B82" s="69" t="s">
        <v>55</v>
      </c>
      <c r="C82" s="69"/>
      <c r="D82" s="69"/>
      <c r="F82" s="61"/>
      <c r="G82" s="62"/>
      <c r="H82" s="62"/>
      <c r="I82" s="62"/>
      <c r="J82" s="62"/>
      <c r="K82" s="63"/>
      <c r="M82" s="64"/>
      <c r="N82" s="16" t="str">
        <f>IF(OR(A83="X",A84="X",A85="X"),"R",IF(AND(A82="x",O82="x"),"V",IF(AND(A82="x",O82=""),"F","R")))</f>
        <v>R</v>
      </c>
      <c r="O82" s="32"/>
      <c r="P82" s="67"/>
      <c r="Q82" s="6"/>
    </row>
    <row r="83" spans="1:17" ht="9" customHeight="1" x14ac:dyDescent="0.5">
      <c r="L83" s="11"/>
      <c r="M83" s="23"/>
      <c r="N83" s="6"/>
      <c r="O83" s="45"/>
      <c r="P83" s="22"/>
      <c r="Q83" s="6"/>
    </row>
    <row r="84" spans="1:17" ht="39.9" customHeight="1" x14ac:dyDescent="0.5">
      <c r="A84" s="19">
        <v>12</v>
      </c>
      <c r="B84" s="68" t="s">
        <v>57</v>
      </c>
      <c r="C84" s="68"/>
      <c r="D84" s="68"/>
      <c r="E84" s="68"/>
      <c r="F84" s="68"/>
      <c r="G84" s="68"/>
      <c r="H84" s="68"/>
      <c r="I84" s="68"/>
      <c r="J84" s="68"/>
      <c r="K84" s="68"/>
      <c r="M84" s="24"/>
      <c r="N84" s="6"/>
      <c r="O84" s="44">
        <f>A84</f>
        <v>12</v>
      </c>
      <c r="P84" s="31" t="str">
        <f>B84</f>
        <v>A) Cochez la bonne définition pour obtenir une exigence de composition :</v>
      </c>
      <c r="Q84" s="6"/>
    </row>
    <row r="85" spans="1:17" ht="9" customHeight="1" thickBot="1" x14ac:dyDescent="0.55000000000000004">
      <c r="B85" s="13"/>
      <c r="C85" s="13"/>
      <c r="D85" s="13"/>
      <c r="E85" s="14"/>
      <c r="F85" s="14"/>
      <c r="G85" s="14"/>
      <c r="H85" s="14"/>
      <c r="I85" s="14"/>
      <c r="J85" s="14"/>
      <c r="L85" s="11"/>
      <c r="M85" s="23"/>
      <c r="N85" s="6"/>
      <c r="O85" s="45"/>
      <c r="P85" s="22"/>
      <c r="Q85" s="6"/>
    </row>
    <row r="86" spans="1:17" ht="50.1" customHeight="1" thickBot="1" x14ac:dyDescent="0.55000000000000004">
      <c r="A86" s="43"/>
      <c r="B86" s="69" t="s">
        <v>58</v>
      </c>
      <c r="C86" s="69"/>
      <c r="D86" s="69"/>
      <c r="F86" s="57" t="str">
        <f>IF(COUNTIF(A86:A89,"X")&gt;1,"",IF(M86="V","Bonne réponse",IF(M86="F",P86,"")))</f>
        <v/>
      </c>
      <c r="G86" s="58"/>
      <c r="H86" s="58"/>
      <c r="I86" s="58"/>
      <c r="J86" s="58"/>
      <c r="K86" s="63" t="str">
        <f>VLOOKUP(M86,Tableau,2,FALSE)</f>
        <v>IMGS3</v>
      </c>
      <c r="M86" s="64" t="str">
        <f>IF(COUNTIF(A86:A89,"X")&gt;1,"R",IF(OR(N86="V",N87="V",N88="V",N89="V"),"V",IF(OR(N86="F",N87="F",N88="F",N89="F"),"F","R")))</f>
        <v>R</v>
      </c>
      <c r="N86" s="16" t="str">
        <f>IF(OR(A87="X",A88="X",A89="X"),"R",IF(AND(A86="x",O86="x"),"V",IF(AND(A86="x",O86=""),"F","R")))</f>
        <v>R</v>
      </c>
      <c r="O86" s="32"/>
      <c r="P86" s="65" t="s">
        <v>62</v>
      </c>
      <c r="Q86" s="6"/>
    </row>
    <row r="87" spans="1:17" ht="50.1" customHeight="1" thickBot="1" x14ac:dyDescent="0.55000000000000004">
      <c r="A87" s="43"/>
      <c r="B87" s="69" t="s">
        <v>59</v>
      </c>
      <c r="C87" s="69"/>
      <c r="D87" s="69"/>
      <c r="F87" s="59"/>
      <c r="G87" s="60"/>
      <c r="H87" s="60"/>
      <c r="I87" s="60"/>
      <c r="J87" s="60"/>
      <c r="K87" s="63"/>
      <c r="L87" s="11"/>
      <c r="M87" s="64"/>
      <c r="N87" s="16" t="str">
        <f>IF(OR(A88="X",A89="X",A90="X"),"R",IF(AND(A87="x",O87="x"),"V",IF(AND(A87="x",O87=""),"F","R")))</f>
        <v>R</v>
      </c>
      <c r="O87" s="32" t="s">
        <v>16</v>
      </c>
      <c r="P87" s="66"/>
      <c r="Q87" s="6"/>
    </row>
    <row r="88" spans="1:17" ht="50.1" customHeight="1" thickBot="1" x14ac:dyDescent="0.55000000000000004">
      <c r="A88" s="43"/>
      <c r="B88" s="69" t="s">
        <v>60</v>
      </c>
      <c r="C88" s="69"/>
      <c r="D88" s="69"/>
      <c r="F88" s="59"/>
      <c r="G88" s="60"/>
      <c r="H88" s="60"/>
      <c r="I88" s="60"/>
      <c r="J88" s="60"/>
      <c r="K88" s="63"/>
      <c r="M88" s="64"/>
      <c r="N88" s="16" t="str">
        <f>IF(OR(A89="X",A90="X",A91="X"),"R",IF(AND(A88="x",O88="x"),"V",IF(AND(A88="x",O88=""),"F","R")))</f>
        <v>R</v>
      </c>
      <c r="O88" s="33"/>
      <c r="P88" s="66"/>
      <c r="Q88" s="6"/>
    </row>
    <row r="89" spans="1:17" ht="50.1" customHeight="1" thickBot="1" x14ac:dyDescent="0.55000000000000004">
      <c r="A89" s="43"/>
      <c r="B89" s="69" t="s">
        <v>61</v>
      </c>
      <c r="C89" s="69"/>
      <c r="D89" s="69"/>
      <c r="F89" s="61"/>
      <c r="G89" s="62"/>
      <c r="H89" s="62"/>
      <c r="I89" s="62"/>
      <c r="J89" s="62"/>
      <c r="K89" s="63"/>
      <c r="L89" s="11"/>
      <c r="M89" s="64"/>
      <c r="N89" s="16" t="str">
        <f>IF(OR(A90="X",A91="X",A92="X"),"R",IF(AND(A89="x",O89="x"),"V",IF(AND(A89="x",O89=""),"F","R")))</f>
        <v>R</v>
      </c>
      <c r="O89" s="32"/>
      <c r="P89" s="67"/>
      <c r="Q89" s="6"/>
    </row>
    <row r="90" spans="1:17" ht="9" customHeight="1" x14ac:dyDescent="0.5">
      <c r="M90" s="23"/>
      <c r="N90" s="6"/>
      <c r="O90" s="45"/>
      <c r="P90" s="22"/>
      <c r="Q90" s="6"/>
    </row>
    <row r="91" spans="1:17" ht="39.9" customHeight="1" x14ac:dyDescent="0.5">
      <c r="A91" s="19">
        <v>13</v>
      </c>
      <c r="B91" s="68" t="s">
        <v>63</v>
      </c>
      <c r="C91" s="68"/>
      <c r="D91" s="68"/>
      <c r="E91" s="68"/>
      <c r="F91" s="68"/>
      <c r="G91" s="68"/>
      <c r="H91" s="68"/>
      <c r="I91" s="68"/>
      <c r="J91" s="68"/>
      <c r="K91" s="68"/>
      <c r="L91" s="11"/>
      <c r="M91" s="24"/>
      <c r="N91" s="6"/>
      <c r="O91" s="44">
        <f>A91</f>
        <v>13</v>
      </c>
      <c r="P91" s="31" t="str">
        <f>B91</f>
        <v>B) Cochez la bonne définition pour obtenir une exigence de composition :</v>
      </c>
      <c r="Q91" s="6"/>
    </row>
    <row r="92" spans="1:17" ht="9" customHeight="1" thickBot="1" x14ac:dyDescent="0.55000000000000004">
      <c r="B92" s="13"/>
      <c r="C92" s="13"/>
      <c r="D92" s="13"/>
      <c r="E92" s="14"/>
      <c r="F92" s="14"/>
      <c r="G92" s="14"/>
      <c r="H92" s="14"/>
      <c r="I92" s="14"/>
      <c r="J92" s="14"/>
      <c r="M92" s="23"/>
      <c r="N92" s="6"/>
      <c r="O92" s="45"/>
      <c r="P92" s="22"/>
      <c r="Q92" s="6"/>
    </row>
    <row r="93" spans="1:17" ht="50.1" customHeight="1" thickBot="1" x14ac:dyDescent="0.55000000000000004">
      <c r="A93" s="43"/>
      <c r="B93" s="69" t="s">
        <v>64</v>
      </c>
      <c r="C93" s="69"/>
      <c r="D93" s="69"/>
      <c r="F93" s="57" t="str">
        <f>IF(COUNTIF(A93:A96,"X")&gt;1,"",IF(M93="V","Bonne réponse",IF(M93="F",P93,"")))</f>
        <v/>
      </c>
      <c r="G93" s="58"/>
      <c r="H93" s="58"/>
      <c r="I93" s="58"/>
      <c r="J93" s="58"/>
      <c r="K93" s="63" t="str">
        <f>VLOOKUP(M93,Tableau,2,FALSE)</f>
        <v>IMGS3</v>
      </c>
      <c r="L93" s="11"/>
      <c r="M93" s="64" t="str">
        <f>IF(COUNTIF(A93:A96,"X")&gt;1,"R",IF(OR(N93="V",N94="V",N95="V",N96="V"),"V",IF(OR(N93="F",N94="F",N95="F",N96="F"),"F","R")))</f>
        <v>R</v>
      </c>
      <c r="N93" s="16" t="str">
        <f>IF(OR(A94="X",A95="X",A96="X"),"R",IF(AND(A93="x",O93="x"),"V",IF(AND(A93="x",O93=""),"F","R")))</f>
        <v>R</v>
      </c>
      <c r="O93" s="32" t="s">
        <v>16</v>
      </c>
      <c r="P93" s="65" t="s">
        <v>79</v>
      </c>
      <c r="Q93" s="6"/>
    </row>
    <row r="94" spans="1:17" ht="50.1" customHeight="1" thickBot="1" x14ac:dyDescent="0.55000000000000004">
      <c r="A94" s="43"/>
      <c r="B94" s="69" t="s">
        <v>173</v>
      </c>
      <c r="C94" s="69"/>
      <c r="D94" s="69"/>
      <c r="F94" s="59"/>
      <c r="G94" s="60"/>
      <c r="H94" s="60"/>
      <c r="I94" s="60"/>
      <c r="J94" s="60"/>
      <c r="K94" s="63"/>
      <c r="M94" s="64"/>
      <c r="N94" s="16" t="str">
        <f>IF(OR(A95="X",A96="X",A97="X"),"R",IF(AND(A94="x",O94="x"),"V",IF(AND(A94="x",O94=""),"F","R")))</f>
        <v>R</v>
      </c>
      <c r="O94" s="32"/>
      <c r="P94" s="66"/>
      <c r="Q94" s="6"/>
    </row>
    <row r="95" spans="1:17" ht="50.1" customHeight="1" thickBot="1" x14ac:dyDescent="0.55000000000000004">
      <c r="A95" s="43"/>
      <c r="B95" s="69" t="s">
        <v>174</v>
      </c>
      <c r="C95" s="69"/>
      <c r="D95" s="69"/>
      <c r="F95" s="59"/>
      <c r="G95" s="60"/>
      <c r="H95" s="60"/>
      <c r="I95" s="60"/>
      <c r="J95" s="60"/>
      <c r="K95" s="63"/>
      <c r="L95" s="11"/>
      <c r="M95" s="64"/>
      <c r="N95" s="16" t="str">
        <f>IF(OR(A96="X",A97="X",A98="X"),"R",IF(AND(A95="x",O95="x"),"V",IF(AND(A95="x",O95=""),"F","R")))</f>
        <v>R</v>
      </c>
      <c r="O95" s="32"/>
      <c r="P95" s="66"/>
      <c r="Q95" s="6"/>
    </row>
    <row r="96" spans="1:17" ht="50.1" customHeight="1" thickBot="1" x14ac:dyDescent="0.55000000000000004">
      <c r="A96" s="43"/>
      <c r="B96" s="69" t="s">
        <v>175</v>
      </c>
      <c r="C96" s="69"/>
      <c r="D96" s="69"/>
      <c r="F96" s="61"/>
      <c r="G96" s="62"/>
      <c r="H96" s="62"/>
      <c r="I96" s="62"/>
      <c r="J96" s="62"/>
      <c r="K96" s="63"/>
      <c r="M96" s="64"/>
      <c r="N96" s="16" t="str">
        <f>IF(OR(A97="X",A98="X",A99="X"),"R",IF(AND(A96="x",O96="x"),"V",IF(AND(A96="x",O96=""),"F","R")))</f>
        <v>R</v>
      </c>
      <c r="O96" s="32"/>
      <c r="P96" s="67"/>
      <c r="Q96" s="6"/>
    </row>
    <row r="97" spans="1:17" ht="9" customHeight="1" x14ac:dyDescent="0.5">
      <c r="L97" s="11"/>
      <c r="M97" s="23"/>
      <c r="N97" s="6"/>
      <c r="O97" s="45"/>
      <c r="P97" s="22"/>
      <c r="Q97" s="6"/>
    </row>
    <row r="98" spans="1:17" ht="39.9" customHeight="1" x14ac:dyDescent="0.5">
      <c r="A98" s="19">
        <v>14</v>
      </c>
      <c r="B98" s="68" t="s">
        <v>65</v>
      </c>
      <c r="C98" s="68"/>
      <c r="D98" s="68"/>
      <c r="E98" s="68"/>
      <c r="F98" s="68"/>
      <c r="G98" s="68"/>
      <c r="H98" s="68"/>
      <c r="I98" s="68"/>
      <c r="J98" s="68"/>
      <c r="K98" s="68"/>
      <c r="M98" s="24"/>
      <c r="N98" s="6"/>
      <c r="O98" s="44">
        <f>A98</f>
        <v>14</v>
      </c>
      <c r="P98" s="31" t="str">
        <f>B98</f>
        <v>A) Cochez la bonne définition pour obtenir une valeur de liaison :</v>
      </c>
      <c r="Q98" s="6"/>
    </row>
    <row r="99" spans="1:17" ht="9" customHeight="1" thickBot="1" x14ac:dyDescent="0.55000000000000004">
      <c r="B99" s="13"/>
      <c r="C99" s="13"/>
      <c r="D99" s="13"/>
      <c r="E99" s="14"/>
      <c r="F99" s="14"/>
      <c r="G99" s="14"/>
      <c r="H99" s="14"/>
      <c r="I99" s="14"/>
      <c r="J99" s="14"/>
      <c r="L99" s="11"/>
      <c r="M99" s="23"/>
      <c r="N99" s="6"/>
      <c r="O99" s="45"/>
      <c r="P99" s="22"/>
      <c r="Q99" s="6"/>
    </row>
    <row r="100" spans="1:17" ht="50.1" customHeight="1" thickBot="1" x14ac:dyDescent="0.55000000000000004">
      <c r="A100" s="43"/>
      <c r="B100" s="69" t="s">
        <v>66</v>
      </c>
      <c r="C100" s="69"/>
      <c r="D100" s="69"/>
      <c r="F100" s="57" t="str">
        <f>IF(COUNTIF(A100:A103,"X")&gt;1,"",IF(M100="V","Bonne réponse",IF(M100="F",P100,"")))</f>
        <v/>
      </c>
      <c r="G100" s="58"/>
      <c r="H100" s="58"/>
      <c r="I100" s="58"/>
      <c r="J100" s="58"/>
      <c r="K100" s="63" t="str">
        <f>VLOOKUP(M100,Tableau,2,FALSE)</f>
        <v>IMGS3</v>
      </c>
      <c r="M100" s="64" t="str">
        <f>IF(COUNTIF(A100:A103,"X")&gt;1,"R",IF(OR(N100="V",N101="V",N102="V",N103="V"),"V",IF(OR(N100="F",N101="F",N102="F",N103="F"),"F","R")))</f>
        <v>R</v>
      </c>
      <c r="N100" s="16" t="str">
        <f>IF(OR(A101="X",A102="X",A103="X"),"R",IF(AND(A100="x",O100="x"),"V",IF(AND(A100="x",O100=""),"F","R")))</f>
        <v>R</v>
      </c>
      <c r="O100" s="32"/>
      <c r="P100" s="65" t="s">
        <v>80</v>
      </c>
      <c r="Q100" s="6"/>
    </row>
    <row r="101" spans="1:17" ht="50.1" customHeight="1" thickBot="1" x14ac:dyDescent="0.55000000000000004">
      <c r="A101" s="43"/>
      <c r="B101" s="69" t="s">
        <v>67</v>
      </c>
      <c r="C101" s="69"/>
      <c r="D101" s="69"/>
      <c r="F101" s="59"/>
      <c r="G101" s="60"/>
      <c r="H101" s="60"/>
      <c r="I101" s="60"/>
      <c r="J101" s="60"/>
      <c r="K101" s="63"/>
      <c r="L101" s="11"/>
      <c r="M101" s="64"/>
      <c r="N101" s="16" t="str">
        <f>IF(OR(A102="X",A103="X",A104="X"),"R",IF(AND(A101="x",O101="x"),"V",IF(AND(A101="x",O101=""),"F","R")))</f>
        <v>R</v>
      </c>
      <c r="O101" s="32"/>
      <c r="P101" s="66"/>
      <c r="Q101" s="6"/>
    </row>
    <row r="102" spans="1:17" ht="50.1" customHeight="1" thickBot="1" x14ac:dyDescent="0.55000000000000004">
      <c r="A102" s="43"/>
      <c r="B102" s="69" t="s">
        <v>68</v>
      </c>
      <c r="C102" s="69"/>
      <c r="D102" s="69"/>
      <c r="F102" s="59"/>
      <c r="G102" s="60"/>
      <c r="H102" s="60"/>
      <c r="I102" s="60"/>
      <c r="J102" s="60"/>
      <c r="K102" s="63"/>
      <c r="M102" s="64"/>
      <c r="N102" s="16" t="str">
        <f>IF(OR(A103="X",A104="X",A105="X"),"R",IF(AND(A102="x",O102="x"),"V",IF(AND(A102="x",O102=""),"F","R")))</f>
        <v>R</v>
      </c>
      <c r="O102" s="32"/>
      <c r="P102" s="66"/>
      <c r="Q102" s="6"/>
    </row>
    <row r="103" spans="1:17" ht="50.1" customHeight="1" thickBot="1" x14ac:dyDescent="0.55000000000000004">
      <c r="A103" s="43"/>
      <c r="B103" s="69" t="s">
        <v>69</v>
      </c>
      <c r="C103" s="69"/>
      <c r="D103" s="69"/>
      <c r="F103" s="61"/>
      <c r="G103" s="62"/>
      <c r="H103" s="62"/>
      <c r="I103" s="62"/>
      <c r="J103" s="62"/>
      <c r="K103" s="63"/>
      <c r="L103" s="11"/>
      <c r="M103" s="64"/>
      <c r="N103" s="16" t="str">
        <f>IF(OR(A104="X",A105="X",A106="X"),"R",IF(AND(A103="x",O103="x"),"V",IF(AND(A103="x",O103=""),"F","R")))</f>
        <v>R</v>
      </c>
      <c r="O103" s="32" t="s">
        <v>16</v>
      </c>
      <c r="P103" s="67"/>
      <c r="Q103" s="6"/>
    </row>
    <row r="104" spans="1:17" ht="9" customHeight="1" x14ac:dyDescent="0.5">
      <c r="M104" s="23"/>
      <c r="N104" s="6"/>
      <c r="O104" s="45"/>
      <c r="P104" s="22"/>
      <c r="Q104" s="6"/>
    </row>
    <row r="105" spans="1:17" ht="39.9" customHeight="1" x14ac:dyDescent="0.5">
      <c r="A105" s="19">
        <v>15</v>
      </c>
      <c r="B105" s="68" t="s">
        <v>70</v>
      </c>
      <c r="C105" s="68"/>
      <c r="D105" s="68"/>
      <c r="E105" s="68"/>
      <c r="F105" s="68"/>
      <c r="G105" s="68"/>
      <c r="H105" s="68"/>
      <c r="I105" s="68"/>
      <c r="J105" s="68"/>
      <c r="K105" s="68"/>
      <c r="L105" s="11"/>
      <c r="M105" s="24"/>
      <c r="N105" s="6"/>
      <c r="O105" s="44">
        <f>A105</f>
        <v>15</v>
      </c>
      <c r="P105" s="31" t="str">
        <f>B105</f>
        <v>B) Cochez la bonne définition pour obtenir une valeur de liaison :</v>
      </c>
      <c r="Q105" s="6"/>
    </row>
    <row r="106" spans="1:17" ht="9" customHeight="1" thickBot="1" x14ac:dyDescent="0.55000000000000004">
      <c r="B106" s="13"/>
      <c r="C106" s="13"/>
      <c r="D106" s="13"/>
      <c r="E106" s="14"/>
      <c r="F106" s="14"/>
      <c r="G106" s="14"/>
      <c r="H106" s="14"/>
      <c r="I106" s="14"/>
      <c r="J106" s="14"/>
      <c r="M106" s="23"/>
      <c r="N106" s="6"/>
      <c r="O106" s="45"/>
      <c r="P106" s="22"/>
      <c r="Q106" s="6"/>
    </row>
    <row r="107" spans="1:17" ht="50.1" customHeight="1" thickBot="1" x14ac:dyDescent="0.55000000000000004">
      <c r="A107" s="43"/>
      <c r="B107" s="69" t="s">
        <v>71</v>
      </c>
      <c r="C107" s="69"/>
      <c r="D107" s="69"/>
      <c r="F107" s="57" t="str">
        <f>IF(COUNTIF(A107:A110,"X")&gt;1,"",IF(M107="V","Bonne réponse",IF(M107="F",P107,"")))</f>
        <v/>
      </c>
      <c r="G107" s="58"/>
      <c r="H107" s="58"/>
      <c r="I107" s="58"/>
      <c r="J107" s="58"/>
      <c r="K107" s="63" t="str">
        <f>VLOOKUP(M107,Tableau,2,FALSE)</f>
        <v>IMGS3</v>
      </c>
      <c r="L107" s="21"/>
      <c r="M107" s="64" t="str">
        <f>IF(COUNTIF(A107:A110,"X")&gt;1,"R",IF(OR(N107="V",N108="V",N109="V",N110="V"),"V",IF(OR(N107="F",N108="F",N109="F",N110="F"),"F","R")))</f>
        <v>R</v>
      </c>
      <c r="N107" s="16" t="str">
        <f>IF(OR(A108="X",A109="X",A110="X"),"R",IF(AND(A107="x",O107="x"),"V",IF(AND(A107="x",O107=""),"F","R")))</f>
        <v>R</v>
      </c>
      <c r="O107" s="32"/>
      <c r="P107" s="65" t="s">
        <v>81</v>
      </c>
      <c r="Q107" s="6"/>
    </row>
    <row r="108" spans="1:17" ht="50.1" customHeight="1" thickBot="1" x14ac:dyDescent="0.55000000000000004">
      <c r="A108" s="43"/>
      <c r="B108" s="69" t="s">
        <v>72</v>
      </c>
      <c r="C108" s="69"/>
      <c r="D108" s="69"/>
      <c r="F108" s="59"/>
      <c r="G108" s="60"/>
      <c r="H108" s="60"/>
      <c r="I108" s="60"/>
      <c r="J108" s="60"/>
      <c r="K108" s="63"/>
      <c r="L108" s="21"/>
      <c r="M108" s="64"/>
      <c r="N108" s="16" t="str">
        <f>IF(OR(A109="X",A110="X",A111="X"),"R",IF(AND(A108="x",O108="x"),"V",IF(AND(A108="x",O108=""),"F","R")))</f>
        <v>R</v>
      </c>
      <c r="O108" s="32" t="s">
        <v>16</v>
      </c>
      <c r="P108" s="66"/>
      <c r="Q108" s="6"/>
    </row>
    <row r="109" spans="1:17" ht="50.1" customHeight="1" thickBot="1" x14ac:dyDescent="0.55000000000000004">
      <c r="A109" s="43"/>
      <c r="B109" s="69" t="s">
        <v>73</v>
      </c>
      <c r="C109" s="69"/>
      <c r="D109" s="69"/>
      <c r="F109" s="59"/>
      <c r="G109" s="60"/>
      <c r="H109" s="60"/>
      <c r="I109" s="60"/>
      <c r="J109" s="60"/>
      <c r="K109" s="63"/>
      <c r="L109" s="21"/>
      <c r="M109" s="64"/>
      <c r="N109" s="16" t="str">
        <f>IF(OR(A110="X",A111="X",A112="X"),"R",IF(AND(A109="x",O109="x"),"V",IF(AND(A109="x",O109=""),"F","R")))</f>
        <v>R</v>
      </c>
      <c r="O109" s="32"/>
      <c r="P109" s="66"/>
      <c r="Q109" s="6"/>
    </row>
    <row r="110" spans="1:17" ht="50.1" customHeight="1" thickBot="1" x14ac:dyDescent="0.55000000000000004">
      <c r="A110" s="43"/>
      <c r="B110" s="69" t="s">
        <v>74</v>
      </c>
      <c r="C110" s="69"/>
      <c r="D110" s="69"/>
      <c r="F110" s="61"/>
      <c r="G110" s="62"/>
      <c r="H110" s="62"/>
      <c r="I110" s="62"/>
      <c r="J110" s="62"/>
      <c r="K110" s="63"/>
      <c r="L110" s="21"/>
      <c r="M110" s="64"/>
      <c r="N110" s="16" t="str">
        <f>IF(OR(A111="X",A112="X",A113="X"),"R",IF(AND(A110="x",O110="x"),"V",IF(AND(A110="x",O110=""),"F","R")))</f>
        <v>R</v>
      </c>
      <c r="O110" s="32"/>
      <c r="P110" s="67"/>
      <c r="Q110" s="6"/>
    </row>
    <row r="111" spans="1:17" ht="9" customHeight="1" x14ac:dyDescent="0.5">
      <c r="M111" s="23"/>
      <c r="N111" s="6"/>
      <c r="O111" s="45"/>
      <c r="P111" s="22"/>
      <c r="Q111" s="6"/>
    </row>
    <row r="112" spans="1:17" ht="39.9" customHeight="1" x14ac:dyDescent="0.5">
      <c r="A112" s="19">
        <v>16</v>
      </c>
      <c r="B112" s="68" t="s">
        <v>142</v>
      </c>
      <c r="C112" s="68"/>
      <c r="D112" s="68"/>
      <c r="E112" s="68"/>
      <c r="F112" s="68"/>
      <c r="G112" s="68"/>
      <c r="H112" s="68"/>
      <c r="I112" s="68"/>
      <c r="J112" s="68"/>
      <c r="K112" s="68"/>
      <c r="L112" s="18"/>
      <c r="M112" s="24"/>
      <c r="N112" s="6"/>
      <c r="O112" s="44">
        <f>A112</f>
        <v>16</v>
      </c>
      <c r="P112" s="31" t="str">
        <f>B112</f>
        <v>La gymnaste réalise un mouvement avec 6 éléments. Que faites-vous ?</v>
      </c>
      <c r="Q112" s="6"/>
    </row>
    <row r="113" spans="1:17" ht="9" customHeight="1" thickBot="1" x14ac:dyDescent="0.55000000000000004">
      <c r="B113" s="13"/>
      <c r="C113" s="13"/>
      <c r="D113" s="13"/>
      <c r="E113" s="14"/>
      <c r="F113" s="14"/>
      <c r="G113" s="14"/>
      <c r="H113" s="14"/>
      <c r="I113" s="14"/>
      <c r="J113" s="14"/>
      <c r="M113" s="23"/>
      <c r="N113" s="6"/>
      <c r="O113" s="45"/>
      <c r="P113" s="22"/>
      <c r="Q113" s="6"/>
    </row>
    <row r="114" spans="1:17" ht="40.200000000000003" customHeight="1" thickBot="1" x14ac:dyDescent="0.55000000000000004">
      <c r="A114" s="43"/>
      <c r="B114" s="69" t="s">
        <v>75</v>
      </c>
      <c r="C114" s="69"/>
      <c r="D114" s="69"/>
      <c r="F114" s="57" t="str">
        <f>IF(COUNTIF(A114:A117,"X")&gt;1,"",IF(M114="V","Bonne réponse",IF(M114="F",P114,"")))</f>
        <v/>
      </c>
      <c r="G114" s="58"/>
      <c r="H114" s="58"/>
      <c r="I114" s="58"/>
      <c r="J114" s="58"/>
      <c r="K114" s="63" t="str">
        <f>VLOOKUP(M114,Tableau,2,FALSE)</f>
        <v>IMGS3</v>
      </c>
      <c r="L114" s="21"/>
      <c r="M114" s="64" t="str">
        <f>IF(COUNTIF(A114:A117,"X")&gt;1,"R",IF(OR(N114="V",N115="V",N116="V",N117="V"),"V",IF(OR(N114="F",N115="F",N116="F",N117="F"),"F","R")))</f>
        <v>R</v>
      </c>
      <c r="N114" s="16" t="str">
        <f>IF(OR(A115="X",A116="X",A117="X"),"R",IF(AND(A114="x",O114="x"),"V",IF(AND(A114="x",O114=""),"F","R")))</f>
        <v>R</v>
      </c>
      <c r="O114" s="32"/>
      <c r="P114" s="65" t="s">
        <v>82</v>
      </c>
      <c r="Q114" s="6"/>
    </row>
    <row r="115" spans="1:17" ht="40.200000000000003" customHeight="1" thickBot="1" x14ac:dyDescent="0.55000000000000004">
      <c r="A115" s="43"/>
      <c r="B115" s="69" t="s">
        <v>76</v>
      </c>
      <c r="C115" s="69"/>
      <c r="D115" s="69"/>
      <c r="F115" s="59"/>
      <c r="G115" s="60"/>
      <c r="H115" s="60"/>
      <c r="I115" s="60"/>
      <c r="J115" s="60"/>
      <c r="K115" s="63"/>
      <c r="L115" s="21"/>
      <c r="M115" s="64"/>
      <c r="N115" s="16" t="str">
        <f>IF(OR(A116="X",A117="X",A118="X"),"R",IF(AND(A115="x",O115="x"),"V",IF(AND(A115="x",O115=""),"F","R")))</f>
        <v>R</v>
      </c>
      <c r="O115" s="32"/>
      <c r="P115" s="66"/>
      <c r="Q115" s="6"/>
    </row>
    <row r="116" spans="1:17" ht="40.200000000000003" customHeight="1" thickBot="1" x14ac:dyDescent="0.55000000000000004">
      <c r="A116" s="43"/>
      <c r="B116" s="69" t="s">
        <v>77</v>
      </c>
      <c r="C116" s="69"/>
      <c r="D116" s="69"/>
      <c r="F116" s="59"/>
      <c r="G116" s="60"/>
      <c r="H116" s="60"/>
      <c r="I116" s="60"/>
      <c r="J116" s="60"/>
      <c r="K116" s="63"/>
      <c r="L116" s="21"/>
      <c r="M116" s="64"/>
      <c r="N116" s="16" t="str">
        <f>IF(OR(A117="X",A118="X",A119="X"),"R",IF(AND(A116="x",O116="x"),"V",IF(AND(A116="x",O116=""),"F","R")))</f>
        <v>R</v>
      </c>
      <c r="O116" s="32" t="s">
        <v>16</v>
      </c>
      <c r="P116" s="66"/>
      <c r="Q116" s="6"/>
    </row>
    <row r="117" spans="1:17" ht="40.200000000000003" customHeight="1" thickBot="1" x14ac:dyDescent="0.55000000000000004">
      <c r="A117" s="43"/>
      <c r="B117" s="69" t="s">
        <v>78</v>
      </c>
      <c r="C117" s="69"/>
      <c r="D117" s="69"/>
      <c r="F117" s="61"/>
      <c r="G117" s="62"/>
      <c r="H117" s="62"/>
      <c r="I117" s="62"/>
      <c r="J117" s="62"/>
      <c r="K117" s="63"/>
      <c r="L117" s="21"/>
      <c r="M117" s="64"/>
      <c r="N117" s="16" t="str">
        <f>IF(OR(A118="X",A119="X",A120="X"),"R",IF(AND(A117="x",O117="x"),"V",IF(AND(A117="x",O117=""),"F","R")))</f>
        <v>R</v>
      </c>
      <c r="O117" s="32"/>
      <c r="P117" s="67"/>
      <c r="Q117" s="6"/>
    </row>
    <row r="118" spans="1:17" ht="9" customHeight="1" x14ac:dyDescent="0.5">
      <c r="M118" s="23"/>
      <c r="N118" s="6"/>
      <c r="O118" s="45"/>
      <c r="P118" s="22"/>
      <c r="Q118" s="6"/>
    </row>
    <row r="119" spans="1:17" ht="39.9" customHeight="1" x14ac:dyDescent="0.5">
      <c r="A119" s="19">
        <v>17</v>
      </c>
      <c r="B119" s="68" t="s">
        <v>143</v>
      </c>
      <c r="C119" s="68"/>
      <c r="D119" s="68"/>
      <c r="E119" s="68"/>
      <c r="F119" s="68"/>
      <c r="G119" s="68"/>
      <c r="H119" s="68"/>
      <c r="I119" s="68"/>
      <c r="J119" s="68"/>
      <c r="K119" s="68"/>
      <c r="L119" s="18"/>
      <c r="M119" s="24"/>
      <c r="N119" s="6"/>
      <c r="O119" s="44">
        <f>A119</f>
        <v>17</v>
      </c>
      <c r="P119" s="31" t="str">
        <f>B119</f>
        <v>La gymnaste réalise un mouvement sans sortie. Que faites-vous ?</v>
      </c>
      <c r="Q119" s="6"/>
    </row>
    <row r="120" spans="1:17" ht="9" customHeight="1" thickBot="1" x14ac:dyDescent="0.55000000000000004">
      <c r="B120" s="13"/>
      <c r="C120" s="13"/>
      <c r="D120" s="13"/>
      <c r="E120" s="14"/>
      <c r="F120" s="14"/>
      <c r="G120" s="14"/>
      <c r="H120" s="14"/>
      <c r="I120" s="14"/>
      <c r="J120" s="14"/>
      <c r="M120" s="23"/>
      <c r="N120" s="6"/>
      <c r="O120" s="45"/>
      <c r="P120" s="22"/>
      <c r="Q120" s="6"/>
    </row>
    <row r="121" spans="1:17" ht="50.1" customHeight="1" thickBot="1" x14ac:dyDescent="0.55000000000000004">
      <c r="A121" s="43"/>
      <c r="B121" s="69" t="s">
        <v>83</v>
      </c>
      <c r="C121" s="69"/>
      <c r="D121" s="69"/>
      <c r="F121" s="57" t="str">
        <f>IF(COUNTIF(A121:A124,"X")&gt;1,"",IF(M121="V","Bonne réponse",IF(M121="F",P121,"")))</f>
        <v/>
      </c>
      <c r="G121" s="58"/>
      <c r="H121" s="58"/>
      <c r="I121" s="58"/>
      <c r="J121" s="58"/>
      <c r="K121" s="63" t="str">
        <f>VLOOKUP(M121,Tableau,2,FALSE)</f>
        <v>IMGS3</v>
      </c>
      <c r="L121" s="21"/>
      <c r="M121" s="64" t="str">
        <f>IF(COUNTIF(A121:A124,"X")&gt;1,"R",IF(OR(N121="V",N122="V",N123="V",N124="V"),"V",IF(OR(N121="F",N122="F",N123="F",N124="F"),"F","R")))</f>
        <v>R</v>
      </c>
      <c r="N121" s="16" t="str">
        <f>IF(OR(A122="X",A123="X",A124="X"),"R",IF(AND(A121="x",O121="x"),"V",IF(AND(A121="x",O121=""),"F","R")))</f>
        <v>R</v>
      </c>
      <c r="O121" s="32"/>
      <c r="P121" s="65" t="s">
        <v>87</v>
      </c>
      <c r="Q121" s="6"/>
    </row>
    <row r="122" spans="1:17" ht="50.1" customHeight="1" thickBot="1" x14ac:dyDescent="0.55000000000000004">
      <c r="A122" s="43"/>
      <c r="B122" s="69" t="s">
        <v>84</v>
      </c>
      <c r="C122" s="69"/>
      <c r="D122" s="69"/>
      <c r="F122" s="59"/>
      <c r="G122" s="60"/>
      <c r="H122" s="60"/>
      <c r="I122" s="60"/>
      <c r="J122" s="60"/>
      <c r="K122" s="63"/>
      <c r="L122" s="21"/>
      <c r="M122" s="64"/>
      <c r="N122" s="16" t="str">
        <f>IF(OR(A123="X",A124="X",A125="X"),"R",IF(AND(A122="x",O122="x"),"V",IF(AND(A122="x",O122=""),"F","R")))</f>
        <v>R</v>
      </c>
      <c r="O122" s="32"/>
      <c r="P122" s="66"/>
      <c r="Q122" s="6"/>
    </row>
    <row r="123" spans="1:17" ht="50.1" customHeight="1" thickBot="1" x14ac:dyDescent="0.55000000000000004">
      <c r="A123" s="43"/>
      <c r="B123" s="69" t="s">
        <v>85</v>
      </c>
      <c r="C123" s="69"/>
      <c r="D123" s="69"/>
      <c r="F123" s="59"/>
      <c r="G123" s="60"/>
      <c r="H123" s="60"/>
      <c r="I123" s="60"/>
      <c r="J123" s="60"/>
      <c r="K123" s="63"/>
      <c r="L123" s="21"/>
      <c r="M123" s="64"/>
      <c r="N123" s="16" t="str">
        <f>IF(OR(A124="X",A125="X",A126="X"),"R",IF(AND(A123="x",O123="x"),"V",IF(AND(A123="x",O123=""),"F","R")))</f>
        <v>R</v>
      </c>
      <c r="O123" s="32" t="s">
        <v>16</v>
      </c>
      <c r="P123" s="66"/>
      <c r="Q123" s="6"/>
    </row>
    <row r="124" spans="1:17" ht="50.1" customHeight="1" thickBot="1" x14ac:dyDescent="0.55000000000000004">
      <c r="A124" s="43"/>
      <c r="B124" s="69" t="s">
        <v>86</v>
      </c>
      <c r="C124" s="69"/>
      <c r="D124" s="69"/>
      <c r="F124" s="61"/>
      <c r="G124" s="62"/>
      <c r="H124" s="62"/>
      <c r="I124" s="62"/>
      <c r="J124" s="62"/>
      <c r="K124" s="63"/>
      <c r="L124" s="21"/>
      <c r="M124" s="64"/>
      <c r="N124" s="16" t="str">
        <f>IF(OR(A125="X",A126="X",A127="X"),"R",IF(AND(A124="x",O124="x"),"V",IF(AND(A124="x",O124=""),"F","R")))</f>
        <v>R</v>
      </c>
      <c r="O124" s="32"/>
      <c r="P124" s="67"/>
      <c r="Q124" s="6"/>
    </row>
    <row r="125" spans="1:17" ht="9" customHeight="1" x14ac:dyDescent="0.5">
      <c r="M125" s="23"/>
      <c r="N125" s="6"/>
      <c r="O125" s="45"/>
      <c r="P125" s="22"/>
      <c r="Q125" s="6"/>
    </row>
    <row r="126" spans="1:17" ht="39.9" customHeight="1" x14ac:dyDescent="0.5">
      <c r="A126" s="19">
        <v>18</v>
      </c>
      <c r="B126" s="68" t="s">
        <v>149</v>
      </c>
      <c r="C126" s="68"/>
      <c r="D126" s="68"/>
      <c r="E126" s="68"/>
      <c r="F126" s="68"/>
      <c r="G126" s="68"/>
      <c r="H126" s="68"/>
      <c r="I126" s="68"/>
      <c r="J126" s="68"/>
      <c r="K126" s="68"/>
      <c r="L126" s="17"/>
      <c r="M126" s="24"/>
      <c r="N126" s="6"/>
      <c r="O126" s="44">
        <f>A126</f>
        <v>18</v>
      </c>
      <c r="P126" s="31" t="str">
        <f>B126</f>
        <v>La gymnaste réalise un mouvement avec une sortie arrivée sur les genoux. Que faites-vous ?</v>
      </c>
      <c r="Q126" s="6"/>
    </row>
    <row r="127" spans="1:17" ht="9" customHeight="1" thickBot="1" x14ac:dyDescent="0.55000000000000004">
      <c r="B127" s="13"/>
      <c r="C127" s="13"/>
      <c r="D127" s="13"/>
      <c r="E127" s="14"/>
      <c r="F127" s="14"/>
      <c r="G127" s="14"/>
      <c r="H127" s="14"/>
      <c r="I127" s="14"/>
      <c r="J127" s="14"/>
      <c r="M127" s="23"/>
      <c r="N127" s="6"/>
      <c r="O127" s="45"/>
      <c r="P127" s="22"/>
      <c r="Q127" s="6"/>
    </row>
    <row r="128" spans="1:17" ht="50.1" customHeight="1" thickBot="1" x14ac:dyDescent="0.55000000000000004">
      <c r="A128" s="43"/>
      <c r="B128" s="69" t="s">
        <v>88</v>
      </c>
      <c r="C128" s="69"/>
      <c r="D128" s="69"/>
      <c r="F128" s="57" t="str">
        <f>IF(COUNTIF(A128:A131,"X")&gt;1,"",IF(M128="V","Bonne réponse",IF(M128="F",P128,"")))</f>
        <v/>
      </c>
      <c r="G128" s="58"/>
      <c r="H128" s="58"/>
      <c r="I128" s="58"/>
      <c r="J128" s="58"/>
      <c r="K128" s="63" t="str">
        <f>VLOOKUP(M128,Tableau,2,FALSE)</f>
        <v>IMGS3</v>
      </c>
      <c r="L128" s="21"/>
      <c r="M128" s="64" t="str">
        <f>IF(COUNTIF(A128:A131,"X")&gt;1,"R",IF(OR(N128="V",N129="V",N130="V",N131="V"),"V",IF(OR(N128="F",N129="F",N130="F",N131="F"),"F","R")))</f>
        <v>R</v>
      </c>
      <c r="N128" s="16" t="str">
        <f>IF(OR(A129="X",A130="X",A131="X"),"R",IF(AND(A128="x",O128="x"),"V",IF(AND(A128="x",O128=""),"F","R")))</f>
        <v>R</v>
      </c>
      <c r="O128" s="32"/>
      <c r="P128" s="65" t="s">
        <v>92</v>
      </c>
      <c r="Q128" s="6"/>
    </row>
    <row r="129" spans="1:17" ht="50.1" customHeight="1" thickBot="1" x14ac:dyDescent="0.55000000000000004">
      <c r="A129" s="43"/>
      <c r="B129" s="69" t="s">
        <v>85</v>
      </c>
      <c r="C129" s="69"/>
      <c r="D129" s="69"/>
      <c r="F129" s="59"/>
      <c r="G129" s="60"/>
      <c r="H129" s="60"/>
      <c r="I129" s="60"/>
      <c r="J129" s="60"/>
      <c r="K129" s="63"/>
      <c r="L129" s="21"/>
      <c r="M129" s="64"/>
      <c r="N129" s="16" t="str">
        <f>IF(OR(A130="X",A131="X",A132="X"),"R",IF(AND(A129="x",O129="x"),"V",IF(AND(A129="x",O129=""),"F","R")))</f>
        <v>R</v>
      </c>
      <c r="O129" s="32"/>
      <c r="P129" s="66"/>
      <c r="Q129" s="6"/>
    </row>
    <row r="130" spans="1:17" ht="50.1" customHeight="1" thickBot="1" x14ac:dyDescent="0.55000000000000004">
      <c r="A130" s="43"/>
      <c r="B130" s="69" t="s">
        <v>89</v>
      </c>
      <c r="C130" s="69"/>
      <c r="D130" s="69"/>
      <c r="F130" s="59"/>
      <c r="G130" s="60"/>
      <c r="H130" s="60"/>
      <c r="I130" s="60"/>
      <c r="J130" s="60"/>
      <c r="K130" s="63"/>
      <c r="L130" s="21"/>
      <c r="M130" s="64"/>
      <c r="N130" s="16" t="str">
        <f>IF(OR(A131="X",A132="X",A133="X"),"R",IF(AND(A130="x",O130="x"),"V",IF(AND(A130="x",O130=""),"F","R")))</f>
        <v>R</v>
      </c>
      <c r="O130" s="32" t="s">
        <v>16</v>
      </c>
      <c r="P130" s="66"/>
      <c r="Q130" s="6"/>
    </row>
    <row r="131" spans="1:17" ht="50.1" customHeight="1" thickBot="1" x14ac:dyDescent="0.55000000000000004">
      <c r="A131" s="43"/>
      <c r="B131" s="69" t="s">
        <v>90</v>
      </c>
      <c r="C131" s="69"/>
      <c r="D131" s="69"/>
      <c r="F131" s="61"/>
      <c r="G131" s="62"/>
      <c r="H131" s="62"/>
      <c r="I131" s="62"/>
      <c r="J131" s="62"/>
      <c r="K131" s="63"/>
      <c r="L131" s="21"/>
      <c r="M131" s="64"/>
      <c r="N131" s="16" t="str">
        <f>IF(OR(A132="X",A133="X",A134="X"),"R",IF(AND(A131="x",O131="x"),"V",IF(AND(A131="x",O131=""),"F","R")))</f>
        <v>R</v>
      </c>
      <c r="O131" s="32"/>
      <c r="P131" s="67"/>
      <c r="Q131" s="6"/>
    </row>
    <row r="132" spans="1:17" ht="10.5" customHeight="1" x14ac:dyDescent="0.5">
      <c r="M132" s="23"/>
      <c r="N132" s="6"/>
      <c r="O132" s="45"/>
      <c r="P132" s="22"/>
      <c r="Q132" s="6"/>
    </row>
    <row r="133" spans="1:17" ht="39.9" customHeight="1" x14ac:dyDescent="0.5">
      <c r="A133" s="19">
        <v>19</v>
      </c>
      <c r="B133" s="68" t="s">
        <v>91</v>
      </c>
      <c r="C133" s="68"/>
      <c r="D133" s="68"/>
      <c r="E133" s="68"/>
      <c r="F133" s="68"/>
      <c r="G133" s="68"/>
      <c r="H133" s="68"/>
      <c r="I133" s="68"/>
      <c r="J133" s="68"/>
      <c r="K133" s="68"/>
      <c r="L133" s="18"/>
      <c r="M133" s="24"/>
      <c r="N133" s="6"/>
      <c r="O133" s="44">
        <f>A133</f>
        <v>19</v>
      </c>
      <c r="P133" s="31" t="str">
        <f>B133</f>
        <v>Cochez la bonne définition pour les fautes d'exécution des éléments gymniques :</v>
      </c>
      <c r="Q133" s="6"/>
    </row>
    <row r="134" spans="1:17" ht="10.5" customHeight="1" thickBot="1" x14ac:dyDescent="0.55000000000000004">
      <c r="B134" s="13"/>
      <c r="C134" s="13"/>
      <c r="D134" s="13"/>
      <c r="E134" s="14"/>
      <c r="F134" s="14"/>
      <c r="G134" s="14"/>
      <c r="H134" s="14"/>
      <c r="I134" s="14"/>
      <c r="J134" s="14"/>
      <c r="M134" s="23"/>
      <c r="N134" s="6"/>
      <c r="O134" s="45"/>
      <c r="P134" s="22"/>
      <c r="Q134" s="6"/>
    </row>
    <row r="135" spans="1:17" ht="65.150000000000006" customHeight="1" thickBot="1" x14ac:dyDescent="0.55000000000000004">
      <c r="A135" s="43"/>
      <c r="B135" s="69" t="s">
        <v>150</v>
      </c>
      <c r="C135" s="69"/>
      <c r="D135" s="69"/>
      <c r="F135" s="57" t="str">
        <f>IF(COUNTIF(A135:A138,"X")&gt;1,"",IF(M135="V","Bonne réponse",IF(M135="F",P135,"")))</f>
        <v/>
      </c>
      <c r="G135" s="58"/>
      <c r="H135" s="58"/>
      <c r="I135" s="58"/>
      <c r="J135" s="58"/>
      <c r="K135" s="63" t="str">
        <f>VLOOKUP(M135,Tableau,2,FALSE)</f>
        <v>IMGS3</v>
      </c>
      <c r="L135" s="21"/>
      <c r="M135" s="64" t="str">
        <f>IF(COUNTIF(A135:A138,"X")&gt;1,"R",IF(OR(N135="V",N136="V",N137="V",N138="V"),"V",IF(OR(N135="F",N136="F",N137="F",N138="F"),"F","R")))</f>
        <v>R</v>
      </c>
      <c r="N135" s="16" t="str">
        <f>IF(OR(A136="X",A137="X",A138="X"),"R",IF(AND(A135="x",O135="x"),"V",IF(AND(A135="x",O135=""),"F","R")))</f>
        <v>R</v>
      </c>
      <c r="O135" s="32"/>
      <c r="P135" s="65" t="s">
        <v>93</v>
      </c>
      <c r="Q135" s="6"/>
    </row>
    <row r="136" spans="1:17" ht="65.150000000000006" customHeight="1" thickBot="1" x14ac:dyDescent="0.55000000000000004">
      <c r="A136" s="43"/>
      <c r="B136" s="69" t="s">
        <v>151</v>
      </c>
      <c r="C136" s="69"/>
      <c r="D136" s="69"/>
      <c r="F136" s="59"/>
      <c r="G136" s="60"/>
      <c r="H136" s="60"/>
      <c r="I136" s="60"/>
      <c r="J136" s="60"/>
      <c r="K136" s="63"/>
      <c r="L136" s="21"/>
      <c r="M136" s="64"/>
      <c r="N136" s="16" t="str">
        <f>IF(OR(A137="X",A138="X",A139="X"),"R",IF(AND(A136="x",O136="x"),"V",IF(AND(A136="x",O136=""),"F","R")))</f>
        <v>R</v>
      </c>
      <c r="O136" s="32"/>
      <c r="P136" s="66"/>
      <c r="Q136" s="6"/>
    </row>
    <row r="137" spans="1:17" ht="65.150000000000006" customHeight="1" thickBot="1" x14ac:dyDescent="0.55000000000000004">
      <c r="A137" s="43"/>
      <c r="B137" s="69" t="s">
        <v>152</v>
      </c>
      <c r="C137" s="69"/>
      <c r="D137" s="69"/>
      <c r="F137" s="59"/>
      <c r="G137" s="60"/>
      <c r="H137" s="60"/>
      <c r="I137" s="60"/>
      <c r="J137" s="60"/>
      <c r="K137" s="63"/>
      <c r="L137" s="21"/>
      <c r="M137" s="64"/>
      <c r="N137" s="16" t="str">
        <f>IF(OR(A138="X",A139="X",A140="X"),"R",IF(AND(A137="x",O137="x"),"V",IF(AND(A137="x",O137=""),"F","R")))</f>
        <v>R</v>
      </c>
      <c r="O137" s="32" t="s">
        <v>16</v>
      </c>
      <c r="P137" s="66"/>
      <c r="Q137" s="6"/>
    </row>
    <row r="138" spans="1:17" ht="65.150000000000006" customHeight="1" thickBot="1" x14ac:dyDescent="0.55000000000000004">
      <c r="A138" s="43"/>
      <c r="B138" s="69" t="s">
        <v>153</v>
      </c>
      <c r="C138" s="69"/>
      <c r="D138" s="69"/>
      <c r="F138" s="61"/>
      <c r="G138" s="62"/>
      <c r="H138" s="62"/>
      <c r="I138" s="62"/>
      <c r="J138" s="62"/>
      <c r="K138" s="63"/>
      <c r="L138" s="21"/>
      <c r="M138" s="64"/>
      <c r="N138" s="16" t="str">
        <f>IF(OR(A139="X",A140="X",A141="X"),"R",IF(AND(A138="x",O138="x"),"V",IF(AND(A138="x",O138=""),"F","R")))</f>
        <v>R</v>
      </c>
      <c r="O138" s="32"/>
      <c r="P138" s="67"/>
      <c r="Q138" s="6"/>
    </row>
    <row r="139" spans="1:17" ht="9" customHeight="1" x14ac:dyDescent="0.5">
      <c r="M139" s="23"/>
      <c r="N139" s="6"/>
      <c r="O139" s="45"/>
      <c r="P139" s="22"/>
      <c r="Q139" s="6"/>
    </row>
    <row r="140" spans="1:17" ht="39.9" customHeight="1" x14ac:dyDescent="0.5">
      <c r="A140" s="19">
        <v>20</v>
      </c>
      <c r="B140" s="68" t="s">
        <v>94</v>
      </c>
      <c r="C140" s="68"/>
      <c r="D140" s="68"/>
      <c r="E140" s="68"/>
      <c r="F140" s="68"/>
      <c r="G140" s="68"/>
      <c r="H140" s="68"/>
      <c r="I140" s="68"/>
      <c r="J140" s="68"/>
      <c r="K140" s="68"/>
      <c r="L140" s="18"/>
      <c r="M140" s="24"/>
      <c r="N140" s="6"/>
      <c r="O140" s="44">
        <f>A140</f>
        <v>20</v>
      </c>
      <c r="P140" s="31" t="str">
        <f>B140</f>
        <v>Cochez la bonne définition pour les directives techniques des salti simples avec vrille :</v>
      </c>
      <c r="Q140" s="6"/>
    </row>
    <row r="141" spans="1:17" ht="9" customHeight="1" thickBot="1" x14ac:dyDescent="0.55000000000000004">
      <c r="B141" s="13"/>
      <c r="C141" s="13"/>
      <c r="D141" s="13"/>
      <c r="E141" s="14"/>
      <c r="F141" s="14"/>
      <c r="G141" s="14"/>
      <c r="H141" s="14"/>
      <c r="I141" s="14"/>
      <c r="J141" s="14"/>
      <c r="M141" s="23"/>
      <c r="N141" s="6"/>
      <c r="O141" s="45"/>
      <c r="P141" s="22"/>
      <c r="Q141" s="6"/>
    </row>
    <row r="142" spans="1:17" ht="50.1" customHeight="1" thickBot="1" x14ac:dyDescent="0.55000000000000004">
      <c r="A142" s="43"/>
      <c r="B142" s="69" t="s">
        <v>95</v>
      </c>
      <c r="C142" s="69"/>
      <c r="D142" s="69"/>
      <c r="F142" s="57" t="str">
        <f>IF(COUNTIF(A142:A145,"X")&gt;1,"",IF(M142="V","Bonne réponse",IF(M142="F",P142,"")))</f>
        <v/>
      </c>
      <c r="G142" s="58"/>
      <c r="H142" s="58"/>
      <c r="I142" s="58"/>
      <c r="J142" s="58"/>
      <c r="K142" s="63" t="str">
        <f>VLOOKUP(M142,Tableau,2,FALSE)</f>
        <v>IMGS3</v>
      </c>
      <c r="L142" s="21"/>
      <c r="M142" s="64" t="str">
        <f>IF(COUNTIF(A142:A145,"X")&gt;1,"R",IF(OR(N142="V",N143="V",N144="V",N145="V"),"V",IF(OR(N142="F",N143="F",N144="F",N145="F"),"F","R")))</f>
        <v>R</v>
      </c>
      <c r="N142" s="16" t="str">
        <f>IF(OR(A143="X",A144="X",A145="X"),"R",IF(AND(A142="x",O142="x"),"V",IF(AND(A142="x",O142=""),"F","R")))</f>
        <v>R</v>
      </c>
      <c r="O142" s="32" t="s">
        <v>16</v>
      </c>
      <c r="P142" s="65" t="s">
        <v>103</v>
      </c>
      <c r="Q142" s="6"/>
    </row>
    <row r="143" spans="1:17" ht="50.1" customHeight="1" thickBot="1" x14ac:dyDescent="0.55000000000000004">
      <c r="A143" s="43"/>
      <c r="B143" s="69" t="s">
        <v>96</v>
      </c>
      <c r="C143" s="69"/>
      <c r="D143" s="69"/>
      <c r="F143" s="59"/>
      <c r="G143" s="60"/>
      <c r="H143" s="60"/>
      <c r="I143" s="60"/>
      <c r="J143" s="60"/>
      <c r="K143" s="63"/>
      <c r="L143" s="21"/>
      <c r="M143" s="64"/>
      <c r="N143" s="16" t="str">
        <f>IF(OR(A144="X",A145="X",A146="X"),"R",IF(AND(A143="x",O143="x"),"V",IF(AND(A143="x",O143=""),"F","R")))</f>
        <v>R</v>
      </c>
      <c r="O143" s="32"/>
      <c r="P143" s="66"/>
      <c r="Q143" s="6"/>
    </row>
    <row r="144" spans="1:17" ht="50.1" customHeight="1" thickBot="1" x14ac:dyDescent="0.55000000000000004">
      <c r="A144" s="43"/>
      <c r="B144" s="69" t="s">
        <v>97</v>
      </c>
      <c r="C144" s="69"/>
      <c r="D144" s="69"/>
      <c r="F144" s="59"/>
      <c r="G144" s="60"/>
      <c r="H144" s="60"/>
      <c r="I144" s="60"/>
      <c r="J144" s="60"/>
      <c r="K144" s="63"/>
      <c r="L144" s="21"/>
      <c r="M144" s="64"/>
      <c r="N144" s="16" t="str">
        <f>IF(OR(A145="X",A146="X",A147="X"),"R",IF(AND(A144="x",O144="x"),"V",IF(AND(A144="x",O144=""),"F","R")))</f>
        <v>R</v>
      </c>
      <c r="O144" s="32"/>
      <c r="P144" s="66"/>
      <c r="Q144" s="6"/>
    </row>
    <row r="145" spans="1:17" ht="50.1" customHeight="1" thickBot="1" x14ac:dyDescent="0.55000000000000004">
      <c r="A145" s="43"/>
      <c r="B145" s="69" t="s">
        <v>98</v>
      </c>
      <c r="C145" s="69"/>
      <c r="D145" s="69"/>
      <c r="F145" s="61"/>
      <c r="G145" s="62"/>
      <c r="H145" s="62"/>
      <c r="I145" s="62"/>
      <c r="J145" s="62"/>
      <c r="K145" s="63"/>
      <c r="L145" s="21"/>
      <c r="M145" s="64"/>
      <c r="N145" s="16" t="str">
        <f>IF(OR(A146="X",A147="X",A148="X"),"R",IF(AND(A145="x",O145="x"),"V",IF(AND(A145="x",O145=""),"F","R")))</f>
        <v>R</v>
      </c>
      <c r="O145" s="32"/>
      <c r="P145" s="67"/>
      <c r="Q145" s="6"/>
    </row>
    <row r="146" spans="1:17" ht="9" customHeight="1" x14ac:dyDescent="0.5">
      <c r="M146" s="23"/>
      <c r="N146" s="6"/>
      <c r="O146" s="45"/>
      <c r="P146" s="22"/>
      <c r="Q146" s="6"/>
    </row>
    <row r="147" spans="1:17" ht="39.9" customHeight="1" x14ac:dyDescent="0.5">
      <c r="A147" s="19">
        <v>21</v>
      </c>
      <c r="B147" s="55" t="s">
        <v>99</v>
      </c>
      <c r="C147" s="55"/>
      <c r="D147" s="55"/>
      <c r="E147" s="55"/>
      <c r="F147" s="55"/>
      <c r="G147" s="55"/>
      <c r="H147" s="55"/>
      <c r="I147" s="55"/>
      <c r="J147" s="55"/>
      <c r="K147" s="55"/>
      <c r="L147" s="18"/>
      <c r="M147" s="24"/>
      <c r="N147" s="6"/>
      <c r="O147" s="44">
        <f>A147</f>
        <v>21</v>
      </c>
      <c r="P147" s="31" t="str">
        <f>B147</f>
        <v>Cochez la bonne définition pour les directives techniques des éléments corps tendu à tous les agrès :</v>
      </c>
      <c r="Q147" s="6"/>
    </row>
    <row r="148" spans="1:17" ht="9" customHeight="1" thickBot="1" x14ac:dyDescent="0.55000000000000004">
      <c r="B148" s="13"/>
      <c r="C148" s="13"/>
      <c r="D148" s="13"/>
      <c r="E148" s="14"/>
      <c r="F148" s="14"/>
      <c r="G148" s="14"/>
      <c r="H148" s="14"/>
      <c r="I148" s="14"/>
      <c r="J148" s="14"/>
      <c r="M148" s="23"/>
      <c r="N148" s="6"/>
      <c r="O148" s="45"/>
      <c r="P148" s="22"/>
      <c r="Q148" s="6"/>
    </row>
    <row r="149" spans="1:17" ht="50.1" customHeight="1" thickBot="1" x14ac:dyDescent="0.55000000000000004">
      <c r="A149" s="43"/>
      <c r="B149" s="56" t="s">
        <v>100</v>
      </c>
      <c r="C149" s="56"/>
      <c r="D149" s="56"/>
      <c r="F149" s="92" t="str">
        <f>IF(COUNTIF(A149:A152,"X")&gt;1,"",IF(M149="V","Bonne réponse",IF(M149="F",P149,"")))</f>
        <v/>
      </c>
      <c r="G149" s="93"/>
      <c r="H149" s="93"/>
      <c r="I149" s="93"/>
      <c r="J149" s="93"/>
      <c r="K149" s="63" t="str">
        <f>VLOOKUP(M149,Tableau,2,FALSE)</f>
        <v>IMGS3</v>
      </c>
      <c r="L149" s="21"/>
      <c r="M149" s="64" t="str">
        <f>IF(COUNTIF(A149:A152,"X")&gt;1,"R",IF(OR(N149="V",N150="V",N151="V",N152="V"),"V",IF(OR(N149="F",N150="F",N151="F",N152="F"),"F","R")))</f>
        <v>R</v>
      </c>
      <c r="N149" s="16" t="str">
        <f>IF(OR(A150="X",A151="X",A152="X"),"R",IF(AND(A149="x",O149="x"),"V",IF(AND(A149="x",O149=""),"F","R")))</f>
        <v>R</v>
      </c>
      <c r="O149" s="32"/>
      <c r="P149" s="65" t="s">
        <v>176</v>
      </c>
      <c r="Q149" s="6"/>
    </row>
    <row r="150" spans="1:17" ht="50.1" customHeight="1" thickBot="1" x14ac:dyDescent="0.55000000000000004">
      <c r="A150" s="43"/>
      <c r="B150" s="56" t="s">
        <v>101</v>
      </c>
      <c r="C150" s="56"/>
      <c r="D150" s="56"/>
      <c r="F150" s="94"/>
      <c r="G150" s="95"/>
      <c r="H150" s="95"/>
      <c r="I150" s="95"/>
      <c r="J150" s="95"/>
      <c r="K150" s="63"/>
      <c r="L150" s="21"/>
      <c r="M150" s="64"/>
      <c r="N150" s="16" t="str">
        <f>IF(OR(A151="X",A152="X",A153="X"),"R",IF(AND(A150="x",O150="x"),"V",IF(AND(A150="x",O150=""),"F","R")))</f>
        <v>R</v>
      </c>
      <c r="O150" s="32"/>
      <c r="P150" s="66"/>
      <c r="Q150" s="6"/>
    </row>
    <row r="151" spans="1:17" ht="50.1" customHeight="1" thickBot="1" x14ac:dyDescent="0.55000000000000004">
      <c r="A151" s="43"/>
      <c r="B151" s="56" t="s">
        <v>102</v>
      </c>
      <c r="C151" s="56"/>
      <c r="D151" s="56"/>
      <c r="F151" s="94"/>
      <c r="G151" s="95"/>
      <c r="H151" s="95"/>
      <c r="I151" s="95"/>
      <c r="J151" s="95"/>
      <c r="K151" s="63"/>
      <c r="L151" s="21"/>
      <c r="M151" s="64"/>
      <c r="N151" s="16" t="str">
        <f>IF(OR(A152="X",A153="X",A154="X"),"R",IF(AND(A151="x",O151="x"),"V",IF(AND(A151="x",O151=""),"F","R")))</f>
        <v>R</v>
      </c>
      <c r="O151" s="32"/>
      <c r="P151" s="66"/>
      <c r="Q151" s="6"/>
    </row>
    <row r="152" spans="1:17" ht="50.1" customHeight="1" thickBot="1" x14ac:dyDescent="0.55000000000000004">
      <c r="A152" s="43"/>
      <c r="B152" s="101" t="s">
        <v>177</v>
      </c>
      <c r="C152" s="101"/>
      <c r="D152" s="101"/>
      <c r="F152" s="96"/>
      <c r="G152" s="97"/>
      <c r="H152" s="97"/>
      <c r="I152" s="97"/>
      <c r="J152" s="97"/>
      <c r="K152" s="63"/>
      <c r="L152" s="21"/>
      <c r="M152" s="64"/>
      <c r="N152" s="16" t="str">
        <f>IF(OR(A153="X",A154="X",A155="X"),"R",IF(AND(A152="x",O152="x"),"V",IF(AND(A152="x",O152=""),"F","R")))</f>
        <v>R</v>
      </c>
      <c r="O152" s="32" t="s">
        <v>16</v>
      </c>
      <c r="P152" s="67"/>
      <c r="Q152" s="6"/>
    </row>
    <row r="153" spans="1:17" ht="9" customHeight="1" x14ac:dyDescent="0.5">
      <c r="M153" s="23"/>
      <c r="N153" s="6"/>
      <c r="O153" s="45"/>
      <c r="P153" s="22"/>
      <c r="Q153" s="6"/>
    </row>
    <row r="154" spans="1:17" ht="39.9" customHeight="1" x14ac:dyDescent="0.5">
      <c r="A154" s="19">
        <v>22</v>
      </c>
      <c r="B154" s="55" t="s">
        <v>104</v>
      </c>
      <c r="C154" s="55"/>
      <c r="D154" s="55"/>
      <c r="E154" s="55"/>
      <c r="F154" s="55"/>
      <c r="G154" s="55"/>
      <c r="H154" s="55"/>
      <c r="I154" s="55"/>
      <c r="J154" s="55"/>
      <c r="K154" s="55"/>
      <c r="L154" s="18"/>
      <c r="M154" s="24"/>
      <c r="N154" s="6"/>
      <c r="O154" s="44">
        <f>A154</f>
        <v>22</v>
      </c>
      <c r="P154" s="31" t="str">
        <f>B154</f>
        <v>Cochez la bonne réponse pour les exigences de composition en BA, Poutre &amp; Sol :</v>
      </c>
      <c r="Q154" s="6"/>
    </row>
    <row r="155" spans="1:17" ht="9" customHeight="1" thickBot="1" x14ac:dyDescent="0.55000000000000004">
      <c r="B155" s="13"/>
      <c r="C155" s="13"/>
      <c r="D155" s="13"/>
      <c r="E155" s="14"/>
      <c r="F155" s="14"/>
      <c r="G155" s="14"/>
      <c r="H155" s="14"/>
      <c r="I155" s="14"/>
      <c r="J155" s="14"/>
      <c r="M155" s="23"/>
      <c r="N155" s="6"/>
      <c r="O155" s="45"/>
      <c r="P155" s="22"/>
      <c r="Q155" s="6"/>
    </row>
    <row r="156" spans="1:17" ht="40.200000000000003" customHeight="1" thickBot="1" x14ac:dyDescent="0.55000000000000004">
      <c r="A156" s="43"/>
      <c r="B156" s="56" t="s">
        <v>105</v>
      </c>
      <c r="C156" s="56"/>
      <c r="D156" s="56"/>
      <c r="F156" s="57" t="str">
        <f>IF(COUNTIF(A156:A159,"X")&gt;1,"",IF(M156="V","Bonne réponse",IF(M156="F",P156,"")))</f>
        <v/>
      </c>
      <c r="G156" s="58"/>
      <c r="H156" s="58"/>
      <c r="I156" s="58"/>
      <c r="J156" s="58"/>
      <c r="K156" s="63" t="str">
        <f>VLOOKUP(M156,Tableau,2,FALSE)</f>
        <v>IMGS3</v>
      </c>
      <c r="L156" s="21"/>
      <c r="M156" s="64" t="str">
        <f>IF(COUNTIF(A156:A159,"X")&gt;1,"R",IF(OR(N156="V",N157="V",N158="V",N159="V"),"V",IF(OR(N156="F",N157="F",N158="F",N159="F"),"F","R")))</f>
        <v>R</v>
      </c>
      <c r="N156" s="16" t="str">
        <f>IF(OR(A157="X",A158="X",A159="X"),"R",IF(AND(A156="x",O156="x"),"V",IF(AND(A156="x",O156=""),"F","R")))</f>
        <v>R</v>
      </c>
      <c r="O156" s="32"/>
      <c r="P156" s="65" t="s">
        <v>114</v>
      </c>
      <c r="Q156" s="6"/>
    </row>
    <row r="157" spans="1:17" ht="40.200000000000003" customHeight="1" thickBot="1" x14ac:dyDescent="0.55000000000000004">
      <c r="A157" s="43"/>
      <c r="B157" s="56" t="s">
        <v>106</v>
      </c>
      <c r="C157" s="56"/>
      <c r="D157" s="56"/>
      <c r="F157" s="59"/>
      <c r="G157" s="60"/>
      <c r="H157" s="60"/>
      <c r="I157" s="60"/>
      <c r="J157" s="60"/>
      <c r="K157" s="63"/>
      <c r="L157" s="21"/>
      <c r="M157" s="64"/>
      <c r="N157" s="16" t="str">
        <f>IF(OR(A158="X",A159="X",A160="X"),"R",IF(AND(A157="x",O157="x"),"V",IF(AND(A157="x",O157=""),"F","R")))</f>
        <v>R</v>
      </c>
      <c r="O157" s="32" t="s">
        <v>16</v>
      </c>
      <c r="P157" s="66"/>
      <c r="Q157" s="6"/>
    </row>
    <row r="158" spans="1:17" ht="40.200000000000003" customHeight="1" thickBot="1" x14ac:dyDescent="0.55000000000000004">
      <c r="A158" s="43"/>
      <c r="B158" s="56" t="s">
        <v>107</v>
      </c>
      <c r="C158" s="56"/>
      <c r="D158" s="56"/>
      <c r="F158" s="59"/>
      <c r="G158" s="60"/>
      <c r="H158" s="60"/>
      <c r="I158" s="60"/>
      <c r="J158" s="60"/>
      <c r="K158" s="63"/>
      <c r="L158" s="21"/>
      <c r="M158" s="64"/>
      <c r="N158" s="16" t="str">
        <f>IF(OR(A159="X",A160="X",A161="X"),"R",IF(AND(A158="x",O158="x"),"V",IF(AND(A158="x",O158=""),"F","R")))</f>
        <v>R</v>
      </c>
      <c r="O158" s="32"/>
      <c r="P158" s="66"/>
      <c r="Q158" s="6"/>
    </row>
    <row r="159" spans="1:17" ht="40.200000000000003" customHeight="1" thickBot="1" x14ac:dyDescent="0.55000000000000004">
      <c r="A159" s="43"/>
      <c r="B159" s="56" t="s">
        <v>108</v>
      </c>
      <c r="C159" s="56"/>
      <c r="D159" s="56"/>
      <c r="F159" s="61"/>
      <c r="G159" s="62"/>
      <c r="H159" s="62"/>
      <c r="I159" s="62"/>
      <c r="J159" s="62"/>
      <c r="K159" s="63"/>
      <c r="L159" s="21"/>
      <c r="M159" s="64"/>
      <c r="N159" s="16" t="str">
        <f>IF(OR(A160="X",A161="X",A162="X"),"R",IF(AND(A159="x",O159="x"),"V",IF(AND(A159="x",O159=""),"F","R")))</f>
        <v>R</v>
      </c>
      <c r="O159" s="32"/>
      <c r="P159" s="67"/>
      <c r="Q159" s="6"/>
    </row>
    <row r="160" spans="1:17" ht="9" customHeight="1" x14ac:dyDescent="0.5">
      <c r="M160" s="23"/>
      <c r="N160" s="6"/>
      <c r="O160" s="45"/>
      <c r="P160" s="22"/>
      <c r="Q160" s="6"/>
    </row>
    <row r="161" spans="1:17" ht="39.9" customHeight="1" x14ac:dyDescent="0.5">
      <c r="A161" s="19">
        <v>23</v>
      </c>
      <c r="B161" s="55" t="s">
        <v>109</v>
      </c>
      <c r="C161" s="55"/>
      <c r="D161" s="55"/>
      <c r="E161" s="55"/>
      <c r="F161" s="55"/>
      <c r="G161" s="55"/>
      <c r="H161" s="55"/>
      <c r="I161" s="55"/>
      <c r="J161" s="55"/>
      <c r="K161" s="55"/>
      <c r="L161" s="18"/>
      <c r="M161" s="24"/>
      <c r="N161" s="6"/>
      <c r="O161" s="44">
        <f>A161</f>
        <v>23</v>
      </c>
      <c r="P161" s="31" t="str">
        <f>B161</f>
        <v>Quel est la fonction du jury E ?</v>
      </c>
      <c r="Q161" s="6"/>
    </row>
    <row r="162" spans="1:17" ht="9" customHeight="1" thickBot="1" x14ac:dyDescent="0.55000000000000004">
      <c r="B162" s="13"/>
      <c r="C162" s="13"/>
      <c r="D162" s="13"/>
      <c r="E162" s="14"/>
      <c r="F162" s="14"/>
      <c r="G162" s="14"/>
      <c r="H162" s="14"/>
      <c r="I162" s="14"/>
      <c r="J162" s="14"/>
      <c r="M162" s="23"/>
      <c r="N162" s="6"/>
      <c r="O162" s="45"/>
      <c r="P162" s="22"/>
      <c r="Q162" s="6"/>
    </row>
    <row r="163" spans="1:17" ht="50.1" customHeight="1" thickBot="1" x14ac:dyDescent="0.55000000000000004">
      <c r="A163" s="43"/>
      <c r="B163" s="56" t="s">
        <v>110</v>
      </c>
      <c r="C163" s="56"/>
      <c r="D163" s="56"/>
      <c r="F163" s="57" t="str">
        <f>IF(COUNTIF(A163:A166,"X")&gt;1,"",IF(M163="V","Bonne réponse",IF(M163="F",P163,"")))</f>
        <v/>
      </c>
      <c r="G163" s="58"/>
      <c r="H163" s="58"/>
      <c r="I163" s="58"/>
      <c r="J163" s="58"/>
      <c r="K163" s="63" t="str">
        <f>VLOOKUP(M163,Tableau,2,FALSE)</f>
        <v>IMGS3</v>
      </c>
      <c r="L163" s="21"/>
      <c r="M163" s="64" t="str">
        <f>IF(COUNTIF(A163:A166,"X")&gt;1,"R",IF(OR(N163="V",N164="V",N165="V",N166="V"),"V",IF(OR(N163="F",N164="F",N165="F",N166="F"),"F","R")))</f>
        <v>R</v>
      </c>
      <c r="N163" s="16" t="str">
        <f>IF(OR(A164="X",A165="X",A166="X"),"R",IF(AND(A163="x",O163="x"),"V",IF(AND(A163="x",O163=""),"F","R")))</f>
        <v>R</v>
      </c>
      <c r="O163" s="32"/>
      <c r="P163" s="65" t="s">
        <v>115</v>
      </c>
      <c r="Q163" s="6"/>
    </row>
    <row r="164" spans="1:17" ht="50.1" customHeight="1" thickBot="1" x14ac:dyDescent="0.55000000000000004">
      <c r="A164" s="43"/>
      <c r="B164" s="56" t="s">
        <v>111</v>
      </c>
      <c r="C164" s="56"/>
      <c r="D164" s="56"/>
      <c r="F164" s="59"/>
      <c r="G164" s="60"/>
      <c r="H164" s="60"/>
      <c r="I164" s="60"/>
      <c r="J164" s="60"/>
      <c r="K164" s="63"/>
      <c r="L164" s="21"/>
      <c r="M164" s="64"/>
      <c r="N164" s="16" t="str">
        <f>IF(OR(A165="X",A166="X",A167="X"),"R",IF(AND(A164="x",O164="x"),"V",IF(AND(A164="x",O164=""),"F","R")))</f>
        <v>R</v>
      </c>
      <c r="O164" s="32" t="s">
        <v>16</v>
      </c>
      <c r="P164" s="66"/>
      <c r="Q164" s="6"/>
    </row>
    <row r="165" spans="1:17" ht="50.1" customHeight="1" thickBot="1" x14ac:dyDescent="0.55000000000000004">
      <c r="A165" s="43"/>
      <c r="B165" s="56" t="s">
        <v>112</v>
      </c>
      <c r="C165" s="56"/>
      <c r="D165" s="56"/>
      <c r="F165" s="59"/>
      <c r="G165" s="60"/>
      <c r="H165" s="60"/>
      <c r="I165" s="60"/>
      <c r="J165" s="60"/>
      <c r="K165" s="63"/>
      <c r="L165" s="21"/>
      <c r="M165" s="64"/>
      <c r="N165" s="16" t="str">
        <f>IF(OR(A166="X",A167="X",A168="X"),"R",IF(AND(A165="x",O165="x"),"V",IF(AND(A165="x",O165=""),"F","R")))</f>
        <v>R</v>
      </c>
      <c r="O165" s="32"/>
      <c r="P165" s="66"/>
      <c r="Q165" s="6"/>
    </row>
    <row r="166" spans="1:17" ht="50.1" customHeight="1" thickBot="1" x14ac:dyDescent="0.55000000000000004">
      <c r="A166" s="43"/>
      <c r="B166" s="56" t="s">
        <v>113</v>
      </c>
      <c r="C166" s="56"/>
      <c r="D166" s="56"/>
      <c r="F166" s="61"/>
      <c r="G166" s="62"/>
      <c r="H166" s="62"/>
      <c r="I166" s="62"/>
      <c r="J166" s="62"/>
      <c r="K166" s="63"/>
      <c r="L166" s="21"/>
      <c r="M166" s="64"/>
      <c r="N166" s="16" t="str">
        <f>IF(OR(A167="X",A168="X",A169="X"),"R",IF(AND(A166="x",O166="x"),"V",IF(AND(A166="x",O166=""),"F","R")))</f>
        <v>R</v>
      </c>
      <c r="O166" s="32"/>
      <c r="P166" s="67"/>
      <c r="Q166" s="6"/>
    </row>
    <row r="167" spans="1:17" ht="9" customHeight="1" x14ac:dyDescent="0.5">
      <c r="M167" s="23"/>
      <c r="N167" s="6"/>
      <c r="O167" s="45"/>
      <c r="P167" s="22"/>
      <c r="Q167" s="6"/>
    </row>
    <row r="168" spans="1:17" ht="39.9" customHeight="1" x14ac:dyDescent="0.5">
      <c r="A168" s="19">
        <v>24</v>
      </c>
      <c r="B168" s="55" t="s">
        <v>116</v>
      </c>
      <c r="C168" s="55"/>
      <c r="D168" s="55"/>
      <c r="E168" s="55"/>
      <c r="F168" s="55"/>
      <c r="G168" s="55"/>
      <c r="H168" s="55"/>
      <c r="I168" s="55"/>
      <c r="J168" s="55"/>
      <c r="K168" s="55"/>
      <c r="L168" s="18"/>
      <c r="M168" s="24"/>
      <c r="N168" s="6"/>
      <c r="O168" s="44">
        <f>A168</f>
        <v>24</v>
      </c>
      <c r="P168" s="31" t="str">
        <f>B168</f>
        <v>Quelle est la pénalité pour une exécution de la sortie trop de l'agrès ?</v>
      </c>
      <c r="Q168" s="6"/>
    </row>
    <row r="169" spans="1:17" ht="9" customHeight="1" thickBot="1" x14ac:dyDescent="0.55000000000000004">
      <c r="B169" s="13"/>
      <c r="C169" s="13"/>
      <c r="D169" s="13"/>
      <c r="E169" s="14"/>
      <c r="F169" s="14"/>
      <c r="G169" s="14"/>
      <c r="H169" s="14"/>
      <c r="I169" s="14"/>
      <c r="J169" s="14"/>
      <c r="M169" s="23"/>
      <c r="N169" s="6"/>
      <c r="O169" s="45"/>
      <c r="P169" s="22"/>
      <c r="Q169" s="6"/>
    </row>
    <row r="170" spans="1:17" ht="40.200000000000003" customHeight="1" thickBot="1" x14ac:dyDescent="0.55000000000000004">
      <c r="A170" s="43"/>
      <c r="B170" s="56" t="s">
        <v>117</v>
      </c>
      <c r="C170" s="56"/>
      <c r="D170" s="56"/>
      <c r="F170" s="92" t="str">
        <f>IF(COUNTIF(A170:A173,"X")&gt;1,"",IF(M170="V","Bonne réponse",IF(M170="F",P170,"")))</f>
        <v/>
      </c>
      <c r="G170" s="93"/>
      <c r="H170" s="93"/>
      <c r="I170" s="93"/>
      <c r="J170" s="93"/>
      <c r="K170" s="63" t="str">
        <f>VLOOKUP(M170,Tableau,2,FALSE)</f>
        <v>IMGS3</v>
      </c>
      <c r="L170" s="21"/>
      <c r="M170" s="64" t="str">
        <f>IF(COUNTIF(A170:A173,"X")&gt;1,"R",IF(OR(N170="V",N171="V",N172="V",N173="V"),"V",IF(OR(N170="F",N171="F",N172="F",N173="F"),"F","R")))</f>
        <v>R</v>
      </c>
      <c r="N170" s="16" t="str">
        <f>IF(OR(A171="X",A172="X",A173="X"),"R",IF(AND(A170="x",O170="x"),"V",IF(AND(A170="x",O170=""),"F","R")))</f>
        <v>R</v>
      </c>
      <c r="O170" s="32"/>
      <c r="P170" s="65" t="s">
        <v>125</v>
      </c>
      <c r="Q170" s="6"/>
    </row>
    <row r="171" spans="1:17" ht="40.200000000000003" customHeight="1" thickBot="1" x14ac:dyDescent="0.55000000000000004">
      <c r="A171" s="43"/>
      <c r="B171" s="56" t="s">
        <v>118</v>
      </c>
      <c r="C171" s="56"/>
      <c r="D171" s="56"/>
      <c r="F171" s="94"/>
      <c r="G171" s="95"/>
      <c r="H171" s="95"/>
      <c r="I171" s="95"/>
      <c r="J171" s="95"/>
      <c r="K171" s="63"/>
      <c r="L171" s="21"/>
      <c r="M171" s="64"/>
      <c r="N171" s="16" t="str">
        <f>IF(OR(A172="X",A173="X",A174="X"),"R",IF(AND(A171="x",O171="x"),"V",IF(AND(A171="x",O171=""),"F","R")))</f>
        <v>R</v>
      </c>
      <c r="O171" s="32"/>
      <c r="P171" s="66"/>
      <c r="Q171" s="6"/>
    </row>
    <row r="172" spans="1:17" ht="40.200000000000003" customHeight="1" thickBot="1" x14ac:dyDescent="0.55000000000000004">
      <c r="A172" s="43"/>
      <c r="B172" s="56" t="s">
        <v>119</v>
      </c>
      <c r="C172" s="56"/>
      <c r="D172" s="56"/>
      <c r="F172" s="94"/>
      <c r="G172" s="95"/>
      <c r="H172" s="95"/>
      <c r="I172" s="95"/>
      <c r="J172" s="95"/>
      <c r="K172" s="63"/>
      <c r="L172" s="21"/>
      <c r="M172" s="64"/>
      <c r="N172" s="16" t="str">
        <f>IF(OR(A173="X",A174="X",A175="X"),"R",IF(AND(A172="x",O172="x"),"V",IF(AND(A172="x",O172=""),"F","R")))</f>
        <v>R</v>
      </c>
      <c r="O172" s="32"/>
      <c r="P172" s="66"/>
      <c r="Q172" s="6"/>
    </row>
    <row r="173" spans="1:17" ht="40.200000000000003" customHeight="1" thickBot="1" x14ac:dyDescent="0.55000000000000004">
      <c r="A173" s="43"/>
      <c r="B173" s="56" t="s">
        <v>120</v>
      </c>
      <c r="C173" s="56"/>
      <c r="D173" s="56"/>
      <c r="F173" s="96"/>
      <c r="G173" s="97"/>
      <c r="H173" s="97"/>
      <c r="I173" s="97"/>
      <c r="J173" s="97"/>
      <c r="K173" s="63"/>
      <c r="L173" s="21"/>
      <c r="M173" s="64"/>
      <c r="N173" s="16" t="str">
        <f>IF(OR(A174="X",A175="X",A176="X"),"R",IF(AND(A173="x",O173="x"),"V",IF(AND(A173="x",O173=""),"F","R")))</f>
        <v>R</v>
      </c>
      <c r="O173" s="48" t="s">
        <v>16</v>
      </c>
      <c r="P173" s="67"/>
      <c r="Q173" s="6"/>
    </row>
    <row r="174" spans="1:17" ht="9" customHeight="1" x14ac:dyDescent="0.5">
      <c r="M174" s="23"/>
      <c r="N174" s="6"/>
      <c r="O174" s="45"/>
      <c r="P174" s="22"/>
      <c r="Q174" s="6"/>
    </row>
    <row r="175" spans="1:17" ht="39.9" customHeight="1" x14ac:dyDescent="0.5">
      <c r="A175" s="19">
        <v>25</v>
      </c>
      <c r="B175" s="55" t="s">
        <v>121</v>
      </c>
      <c r="C175" s="55"/>
      <c r="D175" s="55"/>
      <c r="E175" s="55"/>
      <c r="F175" s="55"/>
      <c r="G175" s="55"/>
      <c r="H175" s="55"/>
      <c r="I175" s="55"/>
      <c r="J175" s="55"/>
      <c r="K175" s="55"/>
      <c r="L175" s="18"/>
      <c r="M175" s="24"/>
      <c r="N175" s="6"/>
      <c r="O175" s="44">
        <f>A175</f>
        <v>25</v>
      </c>
      <c r="P175" s="31" t="str">
        <f>B175</f>
        <v>Quelle est la pénalité pour une réception en flexion profonde ?</v>
      </c>
      <c r="Q175" s="6"/>
    </row>
    <row r="176" spans="1:17" ht="9" customHeight="1" thickBot="1" x14ac:dyDescent="0.55000000000000004">
      <c r="B176" s="13"/>
      <c r="C176" s="13"/>
      <c r="D176" s="13"/>
      <c r="E176" s="14"/>
      <c r="F176" s="14"/>
      <c r="G176" s="14"/>
      <c r="H176" s="14"/>
      <c r="I176" s="14"/>
      <c r="J176" s="14"/>
      <c r="M176" s="23"/>
      <c r="N176" s="6"/>
      <c r="O176" s="45"/>
      <c r="P176" s="22"/>
      <c r="Q176" s="6"/>
    </row>
    <row r="177" spans="1:17" ht="40.200000000000003" customHeight="1" thickBot="1" x14ac:dyDescent="0.55000000000000004">
      <c r="A177" s="43"/>
      <c r="B177" s="56" t="s">
        <v>117</v>
      </c>
      <c r="C177" s="56"/>
      <c r="D177" s="56"/>
      <c r="F177" s="57" t="str">
        <f>IF(COUNTIF(A177:A180,"X")&gt;1,"",IF(M177="V","Bonne réponse",IF(M177="F",P177,"")))</f>
        <v/>
      </c>
      <c r="G177" s="58"/>
      <c r="H177" s="58"/>
      <c r="I177" s="58"/>
      <c r="J177" s="58"/>
      <c r="K177" s="63" t="str">
        <f>VLOOKUP(M177,Tableau,2,FALSE)</f>
        <v>IMGS3</v>
      </c>
      <c r="L177" s="21"/>
      <c r="M177" s="64" t="str">
        <f>IF(COUNTIF(A177:A180,"X")&gt;1,"R",IF(OR(N177="V",N178="V",N179="V",N180="V"),"V",IF(OR(N177="F",N178="F",N179="F",N180="F"),"F","R")))</f>
        <v>R</v>
      </c>
      <c r="N177" s="16" t="str">
        <f>IF(OR(A178="X",A179="X",A180="X"),"R",IF(AND(A177="x",O177="x"),"V",IF(AND(A177="x",O177=""),"F","R")))</f>
        <v>R</v>
      </c>
      <c r="O177" s="32"/>
      <c r="P177" s="65" t="s">
        <v>126</v>
      </c>
      <c r="Q177" s="6"/>
    </row>
    <row r="178" spans="1:17" ht="40.200000000000003" customHeight="1" thickBot="1" x14ac:dyDescent="0.55000000000000004">
      <c r="A178" s="43"/>
      <c r="B178" s="56" t="s">
        <v>118</v>
      </c>
      <c r="C178" s="56"/>
      <c r="D178" s="56"/>
      <c r="F178" s="59"/>
      <c r="G178" s="60"/>
      <c r="H178" s="60"/>
      <c r="I178" s="60"/>
      <c r="J178" s="60"/>
      <c r="K178" s="63"/>
      <c r="L178" s="21"/>
      <c r="M178" s="64"/>
      <c r="N178" s="16" t="str">
        <f>IF(OR(A179="X",A180="X",A181="X"),"R",IF(AND(A178="x",O178="x"),"V",IF(AND(A178="x",O178=""),"F","R")))</f>
        <v>R</v>
      </c>
      <c r="O178" s="32"/>
      <c r="P178" s="66"/>
      <c r="Q178" s="6"/>
    </row>
    <row r="179" spans="1:17" ht="40.200000000000003" customHeight="1" thickBot="1" x14ac:dyDescent="0.55000000000000004">
      <c r="A179" s="43"/>
      <c r="B179" s="56" t="s">
        <v>119</v>
      </c>
      <c r="C179" s="56"/>
      <c r="D179" s="56"/>
      <c r="F179" s="59"/>
      <c r="G179" s="60"/>
      <c r="H179" s="60"/>
      <c r="I179" s="60"/>
      <c r="J179" s="60"/>
      <c r="K179" s="63"/>
      <c r="L179" s="21"/>
      <c r="M179" s="64"/>
      <c r="N179" s="16" t="str">
        <f>IF(OR(A180="X",A181="X",A182="X"),"R",IF(AND(A179="x",O179="x"),"V",IF(AND(A179="x",O179=""),"F","R")))</f>
        <v>R</v>
      </c>
      <c r="O179" s="32" t="s">
        <v>16</v>
      </c>
      <c r="P179" s="66"/>
      <c r="Q179" s="6"/>
    </row>
    <row r="180" spans="1:17" ht="40.200000000000003" customHeight="1" thickBot="1" x14ac:dyDescent="0.55000000000000004">
      <c r="A180" s="43"/>
      <c r="B180" s="56" t="s">
        <v>120</v>
      </c>
      <c r="C180" s="56"/>
      <c r="D180" s="56"/>
      <c r="F180" s="61"/>
      <c r="G180" s="62"/>
      <c r="H180" s="62"/>
      <c r="I180" s="62"/>
      <c r="J180" s="62"/>
      <c r="K180" s="63"/>
      <c r="L180" s="21"/>
      <c r="M180" s="64"/>
      <c r="N180" s="16" t="str">
        <f>IF(OR(A181="X",A182="X",A183="X"),"R",IF(AND(A180="x",O180="x"),"V",IF(AND(A180="x",O180=""),"F","R")))</f>
        <v>R</v>
      </c>
      <c r="O180" s="32"/>
      <c r="P180" s="67"/>
      <c r="Q180" s="6"/>
    </row>
    <row r="181" spans="1:17" ht="9" customHeight="1" x14ac:dyDescent="0.5">
      <c r="M181" s="23"/>
      <c r="N181" s="6"/>
      <c r="O181" s="45"/>
      <c r="P181" s="22"/>
      <c r="Q181" s="6"/>
    </row>
    <row r="182" spans="1:17" ht="39.9" customHeight="1" x14ac:dyDescent="0.5">
      <c r="A182" s="19">
        <v>26</v>
      </c>
      <c r="B182" s="55" t="s">
        <v>122</v>
      </c>
      <c r="C182" s="55"/>
      <c r="D182" s="55"/>
      <c r="E182" s="55"/>
      <c r="F182" s="55"/>
      <c r="G182" s="55"/>
      <c r="H182" s="55"/>
      <c r="I182" s="55"/>
      <c r="J182" s="55"/>
      <c r="K182" s="55"/>
      <c r="L182" s="18"/>
      <c r="M182" s="24"/>
      <c r="N182" s="6"/>
      <c r="O182" s="44">
        <f>A182</f>
        <v>26</v>
      </c>
      <c r="P182" s="31" t="str">
        <f>B182</f>
        <v>Quelle est la pénalité pour la présence non autorisée d'une aide ?</v>
      </c>
      <c r="Q182" s="6"/>
    </row>
    <row r="183" spans="1:17" ht="9" customHeight="1" thickBot="1" x14ac:dyDescent="0.55000000000000004">
      <c r="B183" s="13"/>
      <c r="C183" s="13"/>
      <c r="D183" s="13"/>
      <c r="E183" s="14"/>
      <c r="F183" s="14"/>
      <c r="G183" s="14"/>
      <c r="H183" s="14"/>
      <c r="I183" s="14"/>
      <c r="J183" s="14"/>
      <c r="M183" s="23"/>
      <c r="N183" s="6"/>
      <c r="O183" s="45"/>
      <c r="P183" s="22"/>
      <c r="Q183" s="6"/>
    </row>
    <row r="184" spans="1:17" ht="40.200000000000003" customHeight="1" thickBot="1" x14ac:dyDescent="0.55000000000000004">
      <c r="A184" s="43"/>
      <c r="B184" s="56" t="s">
        <v>120</v>
      </c>
      <c r="C184" s="56"/>
      <c r="D184" s="56"/>
      <c r="F184" s="57" t="str">
        <f>IF(COUNTIF(A184:A187,"X")&gt;1,"",IF(M184="V","Bonne réponse",IF(M184="F",P184,"")))</f>
        <v/>
      </c>
      <c r="G184" s="58"/>
      <c r="H184" s="58"/>
      <c r="I184" s="58"/>
      <c r="J184" s="58"/>
      <c r="K184" s="63" t="str">
        <f>VLOOKUP(M184,Tableau,2,FALSE)</f>
        <v>IMGS3</v>
      </c>
      <c r="L184" s="21"/>
      <c r="M184" s="64" t="str">
        <f>IF(COUNTIF(A184:A187,"X")&gt;1,"R",IF(OR(N184="V",N185="V",N186="V",N187="V"),"V",IF(OR(N184="F",N185="F",N186="F",N187="F"),"F","R")))</f>
        <v>R</v>
      </c>
      <c r="N184" s="16" t="str">
        <f>IF(OR(A185="X",A186="X",A187="X"),"R",IF(AND(A184="x",O184="x"),"V",IF(AND(A184="x",O184=""),"F","R")))</f>
        <v>R</v>
      </c>
      <c r="O184" s="32"/>
      <c r="P184" s="65" t="s">
        <v>127</v>
      </c>
      <c r="Q184" s="6"/>
    </row>
    <row r="185" spans="1:17" ht="40.200000000000003" customHeight="1" thickBot="1" x14ac:dyDescent="0.55000000000000004">
      <c r="A185" s="43"/>
      <c r="B185" s="56" t="s">
        <v>123</v>
      </c>
      <c r="C185" s="56"/>
      <c r="D185" s="56"/>
      <c r="F185" s="59"/>
      <c r="G185" s="60"/>
      <c r="H185" s="60"/>
      <c r="I185" s="60"/>
      <c r="J185" s="60"/>
      <c r="K185" s="63"/>
      <c r="L185" s="21"/>
      <c r="M185" s="64"/>
      <c r="N185" s="16" t="str">
        <f>IF(OR(A186="X",A187="X",A188="X"),"R",IF(AND(A185="x",O185="x"),"V",IF(AND(A185="x",O185=""),"F","R")))</f>
        <v>R</v>
      </c>
      <c r="O185" s="32" t="s">
        <v>16</v>
      </c>
      <c r="P185" s="66"/>
      <c r="Q185" s="6"/>
    </row>
    <row r="186" spans="1:17" ht="40.200000000000003" customHeight="1" thickBot="1" x14ac:dyDescent="0.55000000000000004">
      <c r="A186" s="43"/>
      <c r="B186" s="56" t="s">
        <v>119</v>
      </c>
      <c r="C186" s="56"/>
      <c r="D186" s="56"/>
      <c r="F186" s="59"/>
      <c r="G186" s="60"/>
      <c r="H186" s="60"/>
      <c r="I186" s="60"/>
      <c r="J186" s="60"/>
      <c r="K186" s="63"/>
      <c r="L186" s="21"/>
      <c r="M186" s="64"/>
      <c r="N186" s="16" t="str">
        <f>IF(OR(A187="X",A188="X",A189="X"),"R",IF(AND(A186="x",O186="x"),"V",IF(AND(A186="x",O186=""),"F","R")))</f>
        <v>R</v>
      </c>
      <c r="O186" s="32"/>
      <c r="P186" s="66"/>
      <c r="Q186" s="6"/>
    </row>
    <row r="187" spans="1:17" ht="40.200000000000003" customHeight="1" thickBot="1" x14ac:dyDescent="0.55000000000000004">
      <c r="A187" s="43"/>
      <c r="B187" s="56" t="s">
        <v>124</v>
      </c>
      <c r="C187" s="56"/>
      <c r="D187" s="56"/>
      <c r="F187" s="61"/>
      <c r="G187" s="62"/>
      <c r="H187" s="62"/>
      <c r="I187" s="62"/>
      <c r="J187" s="62"/>
      <c r="K187" s="63"/>
      <c r="L187" s="21"/>
      <c r="M187" s="64"/>
      <c r="N187" s="16" t="str">
        <f>IF(OR(A188="X",A189="X",A190="X"),"R",IF(AND(A187="x",O187="x"),"V",IF(AND(A187="x",O187=""),"F","R")))</f>
        <v>R</v>
      </c>
      <c r="O187" s="32"/>
      <c r="P187" s="67"/>
      <c r="Q187" s="6"/>
    </row>
    <row r="188" spans="1:17" ht="9" customHeight="1" x14ac:dyDescent="0.5">
      <c r="M188" s="23"/>
      <c r="N188" s="6"/>
      <c r="O188" s="45"/>
      <c r="P188" s="22"/>
      <c r="Q188" s="6"/>
    </row>
    <row r="189" spans="1:17" ht="39.9" customHeight="1" x14ac:dyDescent="0.5">
      <c r="A189" s="19">
        <v>27</v>
      </c>
      <c r="B189" s="55" t="s">
        <v>144</v>
      </c>
      <c r="C189" s="55"/>
      <c r="D189" s="55"/>
      <c r="E189" s="55"/>
      <c r="F189" s="55"/>
      <c r="G189" s="55"/>
      <c r="H189" s="55"/>
      <c r="I189" s="55"/>
      <c r="J189" s="55"/>
      <c r="K189" s="55"/>
      <c r="L189" s="18"/>
      <c r="M189" s="24"/>
      <c r="N189" s="6"/>
      <c r="O189" s="44">
        <f>A189</f>
        <v>27</v>
      </c>
      <c r="P189" s="31" t="str">
        <f>B189</f>
        <v>La gymnaste n'utilise pas le tapis supplémentaire. Que faites-vous ?</v>
      </c>
      <c r="Q189" s="6"/>
    </row>
    <row r="190" spans="1:17" ht="9" customHeight="1" thickBot="1" x14ac:dyDescent="0.55000000000000004">
      <c r="B190" s="13"/>
      <c r="C190" s="13"/>
      <c r="D190" s="13"/>
      <c r="E190" s="14"/>
      <c r="F190" s="14"/>
      <c r="G190" s="14"/>
      <c r="H190" s="14"/>
      <c r="I190" s="14"/>
      <c r="J190" s="14"/>
      <c r="M190" s="23"/>
      <c r="N190" s="6"/>
      <c r="O190" s="45"/>
      <c r="P190" s="22"/>
      <c r="Q190" s="6"/>
    </row>
    <row r="191" spans="1:17" ht="40.200000000000003" customHeight="1" thickBot="1" x14ac:dyDescent="0.55000000000000004">
      <c r="A191" s="43"/>
      <c r="B191" s="56" t="s">
        <v>120</v>
      </c>
      <c r="C191" s="56"/>
      <c r="D191" s="56"/>
      <c r="F191" s="57" t="str">
        <f>IF(COUNTIF(A191:A194,"X")&gt;1,"",IF(M191="V","Bonne réponse",IF(M191="F",P191,"")))</f>
        <v/>
      </c>
      <c r="G191" s="58"/>
      <c r="H191" s="58"/>
      <c r="I191" s="58"/>
      <c r="J191" s="58"/>
      <c r="K191" s="63" t="str">
        <f>VLOOKUP(M191,Tableau,2,FALSE)</f>
        <v>IMGS3</v>
      </c>
      <c r="L191" s="21"/>
      <c r="M191" s="64" t="str">
        <f>IF(COUNTIF(A191:A194,"X")&gt;1,"R",IF(OR(N191="V",N192="V",N193="V",N194="V"),"V",IF(OR(N191="F",N192="F",N193="F",N194="F"),"F","R")))</f>
        <v>R</v>
      </c>
      <c r="N191" s="16" t="str">
        <f>IF(OR(A192="X",A193="X",A194="X"),"R",IF(AND(A191="x",O191="x"),"V",IF(AND(A191="x",O191=""),"F","R")))</f>
        <v>R</v>
      </c>
      <c r="O191" s="32"/>
      <c r="P191" s="65" t="s">
        <v>127</v>
      </c>
      <c r="Q191" s="6"/>
    </row>
    <row r="192" spans="1:17" ht="40.200000000000003" customHeight="1" thickBot="1" x14ac:dyDescent="0.55000000000000004">
      <c r="A192" s="43"/>
      <c r="B192" s="56" t="s">
        <v>118</v>
      </c>
      <c r="C192" s="56"/>
      <c r="D192" s="56"/>
      <c r="F192" s="59"/>
      <c r="G192" s="60"/>
      <c r="H192" s="60"/>
      <c r="I192" s="60"/>
      <c r="J192" s="60"/>
      <c r="K192" s="63"/>
      <c r="L192" s="21"/>
      <c r="M192" s="64"/>
      <c r="N192" s="16" t="str">
        <f>IF(OR(A193="X",A194="X",A195="X"),"R",IF(AND(A192="x",O192="x"),"V",IF(AND(A192="x",O192=""),"F","R")))</f>
        <v>R</v>
      </c>
      <c r="O192" s="32"/>
      <c r="P192" s="66"/>
      <c r="Q192" s="6"/>
    </row>
    <row r="193" spans="1:17" ht="40.200000000000003" customHeight="1" thickBot="1" x14ac:dyDescent="0.55000000000000004">
      <c r="A193" s="43"/>
      <c r="B193" s="56" t="s">
        <v>119</v>
      </c>
      <c r="C193" s="56"/>
      <c r="D193" s="56"/>
      <c r="F193" s="59"/>
      <c r="G193" s="60"/>
      <c r="H193" s="60"/>
      <c r="I193" s="60"/>
      <c r="J193" s="60"/>
      <c r="K193" s="63"/>
      <c r="L193" s="21"/>
      <c r="M193" s="64"/>
      <c r="N193" s="16" t="str">
        <f>IF(OR(A194="X",A195="X",A196="X"),"R",IF(AND(A193="x",O193="x"),"V",IF(AND(A193="x",O193=""),"F","R")))</f>
        <v>R</v>
      </c>
      <c r="O193" s="32"/>
      <c r="P193" s="66"/>
      <c r="Q193" s="6"/>
    </row>
    <row r="194" spans="1:17" ht="40.200000000000003" customHeight="1" thickBot="1" x14ac:dyDescent="0.55000000000000004">
      <c r="A194" s="43"/>
      <c r="B194" s="56" t="s">
        <v>123</v>
      </c>
      <c r="C194" s="56"/>
      <c r="D194" s="56"/>
      <c r="F194" s="61"/>
      <c r="G194" s="62"/>
      <c r="H194" s="62"/>
      <c r="I194" s="62"/>
      <c r="J194" s="62"/>
      <c r="K194" s="63"/>
      <c r="L194" s="21"/>
      <c r="M194" s="64"/>
      <c r="N194" s="16" t="str">
        <f>IF(OR(A195="X",A196="X",A197="X"),"R",IF(AND(A194="x",O194="x"),"V",IF(AND(A194="x",O194=""),"F","R")))</f>
        <v>R</v>
      </c>
      <c r="O194" s="32" t="s">
        <v>16</v>
      </c>
      <c r="P194" s="67"/>
      <c r="Q194" s="6"/>
    </row>
    <row r="195" spans="1:17" ht="9" customHeight="1" x14ac:dyDescent="0.5">
      <c r="M195" s="23"/>
      <c r="N195" s="6"/>
      <c r="O195" s="45"/>
      <c r="P195" s="22"/>
      <c r="Q195" s="6"/>
    </row>
    <row r="196" spans="1:17" ht="39.9" customHeight="1" x14ac:dyDescent="0.5">
      <c r="A196" s="19">
        <v>28</v>
      </c>
      <c r="B196" s="55" t="s">
        <v>147</v>
      </c>
      <c r="C196" s="55"/>
      <c r="D196" s="55"/>
      <c r="E196" s="55"/>
      <c r="F196" s="55"/>
      <c r="G196" s="55"/>
      <c r="H196" s="55"/>
      <c r="I196" s="55"/>
      <c r="J196" s="55"/>
      <c r="K196" s="55"/>
      <c r="L196" s="18"/>
      <c r="M196" s="24"/>
      <c r="N196" s="6"/>
      <c r="O196" s="44">
        <f>A196</f>
        <v>28</v>
      </c>
      <c r="P196" s="31" t="str">
        <f>B196</f>
        <v>L'entraîneur aide la gymnaste à réaliser une liaison. Que se passe-t-il ?</v>
      </c>
      <c r="Q196" s="6"/>
    </row>
    <row r="197" spans="1:17" ht="9" customHeight="1" thickBot="1" x14ac:dyDescent="0.55000000000000004">
      <c r="B197" s="13"/>
      <c r="C197" s="13"/>
      <c r="D197" s="13"/>
      <c r="E197" s="14"/>
      <c r="F197" s="14"/>
      <c r="G197" s="14"/>
      <c r="H197" s="14"/>
      <c r="I197" s="14"/>
      <c r="J197" s="14"/>
      <c r="M197" s="23"/>
      <c r="N197" s="6"/>
      <c r="O197" s="45"/>
      <c r="P197" s="22"/>
      <c r="Q197" s="6"/>
    </row>
    <row r="198" spans="1:17" ht="40.200000000000003" customHeight="1" thickBot="1" x14ac:dyDescent="0.55000000000000004">
      <c r="A198" s="43"/>
      <c r="B198" s="56" t="s">
        <v>128</v>
      </c>
      <c r="C198" s="56"/>
      <c r="D198" s="56"/>
      <c r="F198" s="57" t="str">
        <f>IF(COUNTIF(A198:A201,"X")&gt;1,"",IF(M198="V","Bonne réponse",IF(M198="F",P198,"")))</f>
        <v/>
      </c>
      <c r="G198" s="58"/>
      <c r="H198" s="58"/>
      <c r="I198" s="58"/>
      <c r="J198" s="58"/>
      <c r="K198" s="63"/>
      <c r="L198" s="21"/>
      <c r="M198" s="64" t="str">
        <f>IF(COUNTIF(A198:A201,"X")&gt;1,"R",IF(OR(N198="V",N199="V",N200="V",N201="V"),"V",IF(OR(N198="F",N199="F",N200="F",N201="F"),"F","R")))</f>
        <v>R</v>
      </c>
      <c r="N198" s="16" t="str">
        <f>IF(OR(A199="X",A200="X",A201="X"),"R",IF(AND(A198="x",O198="x"),"V",IF(AND(A198="x",O198=""),"F","R")))</f>
        <v>R</v>
      </c>
      <c r="O198" s="32" t="s">
        <v>16</v>
      </c>
      <c r="P198" s="65" t="s">
        <v>132</v>
      </c>
      <c r="Q198" s="6"/>
    </row>
    <row r="199" spans="1:17" ht="40.200000000000003" customHeight="1" thickBot="1" x14ac:dyDescent="0.55000000000000004">
      <c r="A199" s="43"/>
      <c r="B199" s="56" t="s">
        <v>129</v>
      </c>
      <c r="C199" s="56"/>
      <c r="D199" s="56"/>
      <c r="F199" s="59"/>
      <c r="G199" s="60"/>
      <c r="H199" s="60"/>
      <c r="I199" s="60"/>
      <c r="J199" s="60"/>
      <c r="K199" s="63"/>
      <c r="L199" s="21"/>
      <c r="M199" s="64"/>
      <c r="N199" s="16" t="str">
        <f>IF(OR(A200="X",A201="X",A202="X"),"R",IF(AND(A199="x",O199="x"),"V",IF(AND(A199="x",O199=""),"F","R")))</f>
        <v>R</v>
      </c>
      <c r="O199" s="32"/>
      <c r="P199" s="66"/>
      <c r="Q199" s="6"/>
    </row>
    <row r="200" spans="1:17" ht="40.200000000000003" customHeight="1" thickBot="1" x14ac:dyDescent="0.55000000000000004">
      <c r="A200" s="43"/>
      <c r="B200" s="56" t="s">
        <v>130</v>
      </c>
      <c r="C200" s="56"/>
      <c r="D200" s="56"/>
      <c r="F200" s="59"/>
      <c r="G200" s="60"/>
      <c r="H200" s="60"/>
      <c r="I200" s="60"/>
      <c r="J200" s="60"/>
      <c r="K200" s="63"/>
      <c r="L200" s="21"/>
      <c r="M200" s="64"/>
      <c r="N200" s="16" t="str">
        <f>IF(OR(A201="X",A202="X",A203="X"),"R",IF(AND(A200="x",O200="x"),"V",IF(AND(A200="x",O200=""),"F","R")))</f>
        <v>R</v>
      </c>
      <c r="O200" s="32"/>
      <c r="P200" s="66"/>
      <c r="Q200" s="6"/>
    </row>
    <row r="201" spans="1:17" ht="40.200000000000003" customHeight="1" thickBot="1" x14ac:dyDescent="0.55000000000000004">
      <c r="A201" s="43"/>
      <c r="B201" s="56" t="s">
        <v>131</v>
      </c>
      <c r="C201" s="56"/>
      <c r="D201" s="56"/>
      <c r="F201" s="61"/>
      <c r="G201" s="62"/>
      <c r="H201" s="62"/>
      <c r="I201" s="62"/>
      <c r="J201" s="62"/>
      <c r="K201" s="63"/>
      <c r="L201" s="21"/>
      <c r="M201" s="64"/>
      <c r="N201" s="16" t="str">
        <f>IF(OR(A202="X",A203="X",A204="X"),"R",IF(AND(A201="x",O201="x"),"V",IF(AND(A201="x",O201=""),"F","R")))</f>
        <v>R</v>
      </c>
      <c r="O201" s="32"/>
      <c r="P201" s="67"/>
      <c r="Q201" s="6"/>
    </row>
    <row r="202" spans="1:17" ht="9" customHeight="1" x14ac:dyDescent="0.5">
      <c r="M202" s="23"/>
      <c r="N202" s="6"/>
      <c r="O202" s="45"/>
      <c r="P202" s="22"/>
      <c r="Q202" s="6"/>
    </row>
    <row r="203" spans="1:17" ht="39.9" customHeight="1" x14ac:dyDescent="0.5">
      <c r="A203" s="19">
        <v>29</v>
      </c>
      <c r="B203" s="55" t="s">
        <v>145</v>
      </c>
      <c r="C203" s="55"/>
      <c r="D203" s="55"/>
      <c r="E203" s="55"/>
      <c r="F203" s="55"/>
      <c r="G203" s="55"/>
      <c r="H203" s="55"/>
      <c r="I203" s="55"/>
      <c r="J203" s="55"/>
      <c r="K203" s="55"/>
      <c r="L203" s="18"/>
      <c r="M203" s="24"/>
      <c r="N203" s="6"/>
      <c r="O203" s="44">
        <f>A203</f>
        <v>29</v>
      </c>
      <c r="P203" s="31" t="str">
        <f>B203</f>
        <v>La gymnaste place le tremplin sur une surface non autorisée. Que faites-vous ?</v>
      </c>
      <c r="Q203" s="6"/>
    </row>
    <row r="204" spans="1:17" ht="9" customHeight="1" thickBot="1" x14ac:dyDescent="0.55000000000000004">
      <c r="B204" s="13"/>
      <c r="C204" s="13"/>
      <c r="D204" s="13"/>
      <c r="E204" s="14"/>
      <c r="F204" s="14"/>
      <c r="G204" s="14"/>
      <c r="H204" s="14"/>
      <c r="I204" s="14"/>
      <c r="J204" s="14"/>
      <c r="M204" s="23"/>
      <c r="N204" s="6"/>
      <c r="O204" s="45"/>
      <c r="P204" s="22"/>
      <c r="Q204" s="6"/>
    </row>
    <row r="205" spans="1:17" ht="40.200000000000003" customHeight="1" thickBot="1" x14ac:dyDescent="0.55000000000000004">
      <c r="A205" s="43"/>
      <c r="B205" s="56" t="s">
        <v>123</v>
      </c>
      <c r="C205" s="56"/>
      <c r="D205" s="56"/>
      <c r="F205" s="57" t="str">
        <f>IF(COUNTIF(A205:A208,"X")&gt;1,"",IF(M205="V","Bonne réponse",IF(M205="F",P205,"")))</f>
        <v/>
      </c>
      <c r="G205" s="58"/>
      <c r="H205" s="58"/>
      <c r="I205" s="58"/>
      <c r="J205" s="58"/>
      <c r="K205" s="63" t="str">
        <f>VLOOKUP(M205,Tableau,2,FALSE)</f>
        <v>IMGS3</v>
      </c>
      <c r="L205" s="21"/>
      <c r="M205" s="64" t="str">
        <f>IF(COUNTIF(A205:A208,"X")&gt;1,"R",IF(OR(N205="V",N206="V",N207="V",N208="V"),"V",IF(OR(N205="F",N206="F",N207="F",N208="F"),"F","R")))</f>
        <v>R</v>
      </c>
      <c r="N205" s="16" t="str">
        <f>IF(OR(A206="X",A207="X",A208="X"),"R",IF(AND(A205="x",O205="x"),"V",IF(AND(A205="x",O205=""),"F","R")))</f>
        <v>R</v>
      </c>
      <c r="O205" s="32" t="s">
        <v>16</v>
      </c>
      <c r="P205" s="65" t="s">
        <v>127</v>
      </c>
      <c r="Q205" s="6"/>
    </row>
    <row r="206" spans="1:17" ht="40.200000000000003" customHeight="1" thickBot="1" x14ac:dyDescent="0.55000000000000004">
      <c r="A206" s="43"/>
      <c r="B206" s="56" t="s">
        <v>118</v>
      </c>
      <c r="C206" s="56"/>
      <c r="D206" s="56"/>
      <c r="F206" s="59"/>
      <c r="G206" s="60"/>
      <c r="H206" s="60"/>
      <c r="I206" s="60"/>
      <c r="J206" s="60"/>
      <c r="K206" s="63"/>
      <c r="L206" s="21"/>
      <c r="M206" s="64"/>
      <c r="N206" s="16" t="str">
        <f>IF(OR(A207="X",A208="X",A209="X"),"R",IF(AND(A206="x",O206="x"),"V",IF(AND(A206="x",O206=""),"F","R")))</f>
        <v>R</v>
      </c>
      <c r="O206" s="32"/>
      <c r="P206" s="66"/>
      <c r="Q206" s="6"/>
    </row>
    <row r="207" spans="1:17" ht="40.200000000000003" customHeight="1" thickBot="1" x14ac:dyDescent="0.55000000000000004">
      <c r="A207" s="43"/>
      <c r="B207" s="56" t="s">
        <v>119</v>
      </c>
      <c r="C207" s="56"/>
      <c r="D207" s="56"/>
      <c r="F207" s="59"/>
      <c r="G207" s="60"/>
      <c r="H207" s="60"/>
      <c r="I207" s="60"/>
      <c r="J207" s="60"/>
      <c r="K207" s="63"/>
      <c r="L207" s="21"/>
      <c r="M207" s="64"/>
      <c r="N207" s="16" t="str">
        <f>IF(OR(A208="X",A209="X",A210="X"),"R",IF(AND(A207="x",O207="x"),"V",IF(AND(A207="x",O207=""),"F","R")))</f>
        <v>R</v>
      </c>
      <c r="O207" s="32"/>
      <c r="P207" s="66"/>
      <c r="Q207" s="6"/>
    </row>
    <row r="208" spans="1:17" ht="40.200000000000003" customHeight="1" thickBot="1" x14ac:dyDescent="0.55000000000000004">
      <c r="A208" s="43"/>
      <c r="B208" s="56" t="s">
        <v>133</v>
      </c>
      <c r="C208" s="56"/>
      <c r="D208" s="56"/>
      <c r="F208" s="61"/>
      <c r="G208" s="62"/>
      <c r="H208" s="62"/>
      <c r="I208" s="62"/>
      <c r="J208" s="62"/>
      <c r="K208" s="63"/>
      <c r="L208" s="21"/>
      <c r="M208" s="64"/>
      <c r="N208" s="16" t="str">
        <f>IF(OR(A209="X",A210="X",A211="X"),"R",IF(AND(A208="x",O208="x"),"V",IF(AND(A208="x",O208=""),"F","R")))</f>
        <v>R</v>
      </c>
      <c r="O208" s="32"/>
      <c r="P208" s="67"/>
      <c r="Q208" s="6"/>
    </row>
    <row r="209" spans="1:17" ht="9" customHeight="1" x14ac:dyDescent="0.5">
      <c r="M209" s="23"/>
      <c r="N209" s="6"/>
      <c r="O209" s="45"/>
      <c r="P209" s="22"/>
      <c r="Q209" s="6"/>
    </row>
    <row r="210" spans="1:17" ht="39.9" customHeight="1" x14ac:dyDescent="0.5">
      <c r="A210" s="19">
        <v>30</v>
      </c>
      <c r="B210" s="55" t="s">
        <v>146</v>
      </c>
      <c r="C210" s="55"/>
      <c r="D210" s="55"/>
      <c r="E210" s="55"/>
      <c r="F210" s="55"/>
      <c r="G210" s="55"/>
      <c r="H210" s="55"/>
      <c r="I210" s="55"/>
      <c r="J210" s="55"/>
      <c r="K210" s="55"/>
      <c r="L210" s="18"/>
      <c r="M210" s="24"/>
      <c r="N210" s="6"/>
      <c r="O210" s="44">
        <f>A210</f>
        <v>30</v>
      </c>
      <c r="P210" s="31" t="str">
        <f>B210</f>
        <v>La gymnaste réalise une liaison et chute. Que faites-vous ?</v>
      </c>
      <c r="Q210" s="6"/>
    </row>
    <row r="211" spans="1:17" ht="9" customHeight="1" thickBot="1" x14ac:dyDescent="0.55000000000000004">
      <c r="B211" s="13"/>
      <c r="C211" s="13"/>
      <c r="D211" s="13"/>
      <c r="E211" s="14"/>
      <c r="F211" s="14"/>
      <c r="G211" s="14"/>
      <c r="H211" s="14"/>
      <c r="I211" s="14"/>
      <c r="J211" s="14"/>
      <c r="M211" s="23"/>
      <c r="N211" s="6"/>
      <c r="O211" s="45"/>
      <c r="P211" s="22"/>
      <c r="Q211" s="6"/>
    </row>
    <row r="212" spans="1:17" ht="40.200000000000003" customHeight="1" thickBot="1" x14ac:dyDescent="0.55000000000000004">
      <c r="A212" s="43"/>
      <c r="B212" s="56" t="s">
        <v>134</v>
      </c>
      <c r="C212" s="56"/>
      <c r="D212" s="56"/>
      <c r="F212" s="57" t="str">
        <f>IF(COUNTIF(A212:A215,"X")&gt;1,"",IF(M212="V","Bonne réponse",IF(M212="F",P212,"")))</f>
        <v/>
      </c>
      <c r="G212" s="58"/>
      <c r="H212" s="58"/>
      <c r="I212" s="58"/>
      <c r="J212" s="58"/>
      <c r="K212" s="63" t="str">
        <f>VLOOKUP(M212,Tableau,2,FALSE)</f>
        <v>IMGS3</v>
      </c>
      <c r="L212" s="21"/>
      <c r="M212" s="64" t="str">
        <f>IF(COUNTIF(A212:A215,"X")&gt;1,"R",IF(OR(N212="V",N213="V",N214="V",N215="V"),"V",IF(OR(N212="F",N213="F",N214="F",N215="F"),"F","R")))</f>
        <v>R</v>
      </c>
      <c r="N212" s="16" t="str">
        <f>IF(OR(A213="X",A214="X",A215="X"),"R",IF(AND(A212="x",O212="x"),"V",IF(AND(A212="x",O212=""),"F","R")))</f>
        <v>R</v>
      </c>
      <c r="O212" s="32"/>
      <c r="P212" s="65" t="s">
        <v>138</v>
      </c>
      <c r="Q212" s="6"/>
    </row>
    <row r="213" spans="1:17" ht="40.200000000000003" customHeight="1" thickBot="1" x14ac:dyDescent="0.55000000000000004">
      <c r="A213" s="43"/>
      <c r="B213" s="56" t="s">
        <v>135</v>
      </c>
      <c r="C213" s="56"/>
      <c r="D213" s="56"/>
      <c r="F213" s="59"/>
      <c r="G213" s="60"/>
      <c r="H213" s="60"/>
      <c r="I213" s="60"/>
      <c r="J213" s="60"/>
      <c r="K213" s="63"/>
      <c r="L213" s="21"/>
      <c r="M213" s="64"/>
      <c r="N213" s="16" t="str">
        <f>IF(OR(A214="X",A215="X",A216="X"),"R",IF(AND(A213="x",O213="x"),"V",IF(AND(A213="x",O213=""),"F","R")))</f>
        <v>R</v>
      </c>
      <c r="O213" s="32"/>
      <c r="P213" s="66"/>
      <c r="Q213" s="6"/>
    </row>
    <row r="214" spans="1:17" ht="40.200000000000003" customHeight="1" thickBot="1" x14ac:dyDescent="0.55000000000000004">
      <c r="A214" s="43"/>
      <c r="B214" s="56" t="s">
        <v>136</v>
      </c>
      <c r="C214" s="56"/>
      <c r="D214" s="56"/>
      <c r="F214" s="59"/>
      <c r="G214" s="60"/>
      <c r="H214" s="60"/>
      <c r="I214" s="60"/>
      <c r="J214" s="60"/>
      <c r="K214" s="63"/>
      <c r="L214" s="21"/>
      <c r="M214" s="64"/>
      <c r="N214" s="16" t="str">
        <f>IF(OR(A215="X",A216="X",A217="X"),"R",IF(AND(A214="x",O214="x"),"V",IF(AND(A214="x",O214=""),"F","R")))</f>
        <v>R</v>
      </c>
      <c r="O214" s="32"/>
      <c r="P214" s="66"/>
      <c r="Q214" s="6"/>
    </row>
    <row r="215" spans="1:17" ht="40.200000000000003" customHeight="1" thickBot="1" x14ac:dyDescent="0.55000000000000004">
      <c r="A215" s="43"/>
      <c r="B215" s="56" t="s">
        <v>137</v>
      </c>
      <c r="C215" s="56"/>
      <c r="D215" s="56"/>
      <c r="F215" s="61"/>
      <c r="G215" s="62"/>
      <c r="H215" s="62"/>
      <c r="I215" s="62"/>
      <c r="J215" s="62"/>
      <c r="K215" s="63"/>
      <c r="L215" s="21"/>
      <c r="M215" s="64"/>
      <c r="N215" s="16" t="str">
        <f>IF(OR(A216="X",A217="X",A218="X"),"R",IF(AND(A215="x",O215="x"),"V",IF(AND(A215="x",O215=""),"F","R")))</f>
        <v>R</v>
      </c>
      <c r="O215" s="32" t="s">
        <v>16</v>
      </c>
      <c r="P215" s="67"/>
      <c r="Q215" s="6"/>
    </row>
    <row r="216" spans="1:17" x14ac:dyDescent="0.5"/>
  </sheetData>
  <sheetProtection algorithmName="SHA-512" hashValue="6yOcJE0hU36ZK92fZdxnX9JFQ9+m+jxgbTMhtX/fRdNegbixhBAdhRKJU9F28hz6dQUtUU//zSmlNfSMmjgioQ==" saltValue="/41ZqvDfla5TdiVog8sbXQ==" spinCount="100000" sheet="1" selectLockedCells="1"/>
  <mergeCells count="278">
    <mergeCell ref="M2:P2"/>
    <mergeCell ref="B61:D61"/>
    <mergeCell ref="F37:J40"/>
    <mergeCell ref="B105:K105"/>
    <mergeCell ref="B112:K112"/>
    <mergeCell ref="B119:K119"/>
    <mergeCell ref="B126:K126"/>
    <mergeCell ref="B133:K133"/>
    <mergeCell ref="B42:K42"/>
    <mergeCell ref="B49:K49"/>
    <mergeCell ref="B56:K56"/>
    <mergeCell ref="B63:K63"/>
    <mergeCell ref="B60:D60"/>
    <mergeCell ref="B68:D68"/>
    <mergeCell ref="B72:D72"/>
    <mergeCell ref="B65:D65"/>
    <mergeCell ref="F128:J131"/>
    <mergeCell ref="K128:K131"/>
    <mergeCell ref="F58:J61"/>
    <mergeCell ref="K58:K61"/>
    <mergeCell ref="M79:M82"/>
    <mergeCell ref="F86:J89"/>
    <mergeCell ref="K86:K89"/>
    <mergeCell ref="M86:M89"/>
    <mergeCell ref="B124:D124"/>
    <mergeCell ref="B107:D107"/>
    <mergeCell ref="B108:D108"/>
    <mergeCell ref="B109:D109"/>
    <mergeCell ref="B110:D110"/>
    <mergeCell ref="B103:D103"/>
    <mergeCell ref="B88:D88"/>
    <mergeCell ref="B95:D95"/>
    <mergeCell ref="B102:D102"/>
    <mergeCell ref="B94:D94"/>
    <mergeCell ref="B96:D96"/>
    <mergeCell ref="B100:D100"/>
    <mergeCell ref="M142:M145"/>
    <mergeCell ref="M93:M96"/>
    <mergeCell ref="F100:J103"/>
    <mergeCell ref="K100:K103"/>
    <mergeCell ref="M100:M103"/>
    <mergeCell ref="F107:J110"/>
    <mergeCell ref="K107:K110"/>
    <mergeCell ref="M107:M110"/>
    <mergeCell ref="F114:J117"/>
    <mergeCell ref="K114:K117"/>
    <mergeCell ref="M114:M117"/>
    <mergeCell ref="F121:J124"/>
    <mergeCell ref="F93:J96"/>
    <mergeCell ref="K121:K124"/>
    <mergeCell ref="K93:K96"/>
    <mergeCell ref="M121:M124"/>
    <mergeCell ref="M128:M131"/>
    <mergeCell ref="F135:J138"/>
    <mergeCell ref="M135:M138"/>
    <mergeCell ref="B21:K21"/>
    <mergeCell ref="B28:K28"/>
    <mergeCell ref="B35:K35"/>
    <mergeCell ref="F23:J26"/>
    <mergeCell ref="P23:P26"/>
    <mergeCell ref="P30:P33"/>
    <mergeCell ref="M37:M40"/>
    <mergeCell ref="P79:P82"/>
    <mergeCell ref="P86:P89"/>
    <mergeCell ref="F65:J68"/>
    <mergeCell ref="P37:P40"/>
    <mergeCell ref="P51:P54"/>
    <mergeCell ref="K51:K54"/>
    <mergeCell ref="M51:M54"/>
    <mergeCell ref="B79:D79"/>
    <mergeCell ref="B80:D80"/>
    <mergeCell ref="B81:D81"/>
    <mergeCell ref="B86:D86"/>
    <mergeCell ref="B73:D73"/>
    <mergeCell ref="F79:J82"/>
    <mergeCell ref="K79:K82"/>
    <mergeCell ref="B75:D75"/>
    <mergeCell ref="B74:D74"/>
    <mergeCell ref="K72:K75"/>
    <mergeCell ref="P93:P96"/>
    <mergeCell ref="P100:P103"/>
    <mergeCell ref="P107:P110"/>
    <mergeCell ref="P114:P117"/>
    <mergeCell ref="M72:M75"/>
    <mergeCell ref="P121:P124"/>
    <mergeCell ref="P16:P19"/>
    <mergeCell ref="M23:M26"/>
    <mergeCell ref="M30:M33"/>
    <mergeCell ref="M16:M19"/>
    <mergeCell ref="P65:P68"/>
    <mergeCell ref="P72:P75"/>
    <mergeCell ref="M44:M47"/>
    <mergeCell ref="M58:M61"/>
    <mergeCell ref="P128:P131"/>
    <mergeCell ref="P135:P138"/>
    <mergeCell ref="P142:P145"/>
    <mergeCell ref="F44:J47"/>
    <mergeCell ref="F51:J54"/>
    <mergeCell ref="B140:K140"/>
    <mergeCell ref="K135:K138"/>
    <mergeCell ref="B51:D51"/>
    <mergeCell ref="B101:D101"/>
    <mergeCell ref="B144:D144"/>
    <mergeCell ref="B129:D129"/>
    <mergeCell ref="B130:D130"/>
    <mergeCell ref="B131:D131"/>
    <mergeCell ref="B135:D135"/>
    <mergeCell ref="B123:D123"/>
    <mergeCell ref="B142:D142"/>
    <mergeCell ref="B122:D122"/>
    <mergeCell ref="B128:D128"/>
    <mergeCell ref="B121:D121"/>
    <mergeCell ref="B114:D114"/>
    <mergeCell ref="K65:K68"/>
    <mergeCell ref="M65:M68"/>
    <mergeCell ref="P44:P47"/>
    <mergeCell ref="P58:P61"/>
    <mergeCell ref="O4:P5"/>
    <mergeCell ref="B67:D67"/>
    <mergeCell ref="B37:D37"/>
    <mergeCell ref="B40:D40"/>
    <mergeCell ref="B31:D31"/>
    <mergeCell ref="B33:D33"/>
    <mergeCell ref="B26:D26"/>
    <mergeCell ref="B30:D30"/>
    <mergeCell ref="B23:D23"/>
    <mergeCell ref="B24:D24"/>
    <mergeCell ref="B52:D52"/>
    <mergeCell ref="B54:D54"/>
    <mergeCell ref="B58:D58"/>
    <mergeCell ref="B59:D59"/>
    <mergeCell ref="B44:D44"/>
    <mergeCell ref="B45:D45"/>
    <mergeCell ref="B66:D66"/>
    <mergeCell ref="B53:D53"/>
    <mergeCell ref="B9:D9"/>
    <mergeCell ref="B12:D12"/>
    <mergeCell ref="B16:D16"/>
    <mergeCell ref="B17:D17"/>
    <mergeCell ref="P9:P12"/>
    <mergeCell ref="M9:M12"/>
    <mergeCell ref="B5:J5"/>
    <mergeCell ref="B10:D10"/>
    <mergeCell ref="J2:J3"/>
    <mergeCell ref="K2:K3"/>
    <mergeCell ref="B11:D11"/>
    <mergeCell ref="B47:D47"/>
    <mergeCell ref="B19:D19"/>
    <mergeCell ref="B18:D18"/>
    <mergeCell ref="K9:K12"/>
    <mergeCell ref="B7:K7"/>
    <mergeCell ref="B14:K14"/>
    <mergeCell ref="F9:J12"/>
    <mergeCell ref="B38:D38"/>
    <mergeCell ref="B39:D39"/>
    <mergeCell ref="B46:D46"/>
    <mergeCell ref="F16:J19"/>
    <mergeCell ref="F30:J33"/>
    <mergeCell ref="B25:D25"/>
    <mergeCell ref="B32:D32"/>
    <mergeCell ref="K37:K40"/>
    <mergeCell ref="K23:K26"/>
    <mergeCell ref="K30:K33"/>
    <mergeCell ref="K16:K19"/>
    <mergeCell ref="K44:K47"/>
    <mergeCell ref="B147:K147"/>
    <mergeCell ref="B149:D149"/>
    <mergeCell ref="F149:J152"/>
    <mergeCell ref="K149:K152"/>
    <mergeCell ref="B70:K70"/>
    <mergeCell ref="B77:K77"/>
    <mergeCell ref="B84:K84"/>
    <mergeCell ref="B91:K91"/>
    <mergeCell ref="B98:K98"/>
    <mergeCell ref="B87:D87"/>
    <mergeCell ref="B82:D82"/>
    <mergeCell ref="B89:D89"/>
    <mergeCell ref="B93:D93"/>
    <mergeCell ref="B145:D145"/>
    <mergeCell ref="B136:D136"/>
    <mergeCell ref="B137:D137"/>
    <mergeCell ref="B138:D138"/>
    <mergeCell ref="B115:D115"/>
    <mergeCell ref="B116:D116"/>
    <mergeCell ref="B117:D117"/>
    <mergeCell ref="B143:D143"/>
    <mergeCell ref="F142:J145"/>
    <mergeCell ref="K142:K145"/>
    <mergeCell ref="F72:J75"/>
    <mergeCell ref="M149:M152"/>
    <mergeCell ref="P149:P152"/>
    <mergeCell ref="B150:D150"/>
    <mergeCell ref="B151:D151"/>
    <mergeCell ref="B152:D152"/>
    <mergeCell ref="B154:K154"/>
    <mergeCell ref="B156:D156"/>
    <mergeCell ref="F156:J159"/>
    <mergeCell ref="K156:K159"/>
    <mergeCell ref="M156:M159"/>
    <mergeCell ref="P156:P159"/>
    <mergeCell ref="B157:D157"/>
    <mergeCell ref="B158:D158"/>
    <mergeCell ref="B159:D159"/>
    <mergeCell ref="B161:K161"/>
    <mergeCell ref="B163:D163"/>
    <mergeCell ref="F163:J166"/>
    <mergeCell ref="K163:K166"/>
    <mergeCell ref="M163:M166"/>
    <mergeCell ref="P163:P166"/>
    <mergeCell ref="B164:D164"/>
    <mergeCell ref="B165:D165"/>
    <mergeCell ref="B166:D166"/>
    <mergeCell ref="B168:K168"/>
    <mergeCell ref="B170:D170"/>
    <mergeCell ref="F170:J173"/>
    <mergeCell ref="K170:K173"/>
    <mergeCell ref="M170:M173"/>
    <mergeCell ref="P170:P173"/>
    <mergeCell ref="B171:D171"/>
    <mergeCell ref="B172:D172"/>
    <mergeCell ref="B173:D173"/>
    <mergeCell ref="B175:K175"/>
    <mergeCell ref="B177:D177"/>
    <mergeCell ref="F177:J180"/>
    <mergeCell ref="K177:K180"/>
    <mergeCell ref="M177:M180"/>
    <mergeCell ref="P177:P180"/>
    <mergeCell ref="B178:D178"/>
    <mergeCell ref="B179:D179"/>
    <mergeCell ref="B180:D180"/>
    <mergeCell ref="B182:K182"/>
    <mergeCell ref="B184:D184"/>
    <mergeCell ref="F184:J187"/>
    <mergeCell ref="K184:K187"/>
    <mergeCell ref="M184:M187"/>
    <mergeCell ref="P184:P187"/>
    <mergeCell ref="B185:D185"/>
    <mergeCell ref="B186:D186"/>
    <mergeCell ref="B187:D187"/>
    <mergeCell ref="K198:K201"/>
    <mergeCell ref="M198:M201"/>
    <mergeCell ref="P198:P201"/>
    <mergeCell ref="B199:D199"/>
    <mergeCell ref="B200:D200"/>
    <mergeCell ref="B201:D201"/>
    <mergeCell ref="B189:K189"/>
    <mergeCell ref="B191:D191"/>
    <mergeCell ref="F191:J194"/>
    <mergeCell ref="K191:K194"/>
    <mergeCell ref="M191:M194"/>
    <mergeCell ref="P191:P194"/>
    <mergeCell ref="B192:D192"/>
    <mergeCell ref="B193:D193"/>
    <mergeCell ref="B194:D194"/>
    <mergeCell ref="C2:D3"/>
    <mergeCell ref="E2:G3"/>
    <mergeCell ref="H2:H3"/>
    <mergeCell ref="B210:K210"/>
    <mergeCell ref="B212:D212"/>
    <mergeCell ref="F212:J215"/>
    <mergeCell ref="K212:K215"/>
    <mergeCell ref="M212:M215"/>
    <mergeCell ref="P212:P215"/>
    <mergeCell ref="B213:D213"/>
    <mergeCell ref="B214:D214"/>
    <mergeCell ref="B215:D215"/>
    <mergeCell ref="B203:K203"/>
    <mergeCell ref="B205:D205"/>
    <mergeCell ref="F205:J208"/>
    <mergeCell ref="K205:K208"/>
    <mergeCell ref="M205:M208"/>
    <mergeCell ref="P205:P208"/>
    <mergeCell ref="B206:D206"/>
    <mergeCell ref="B207:D207"/>
    <mergeCell ref="B208:D208"/>
    <mergeCell ref="B196:K196"/>
    <mergeCell ref="B198:D198"/>
    <mergeCell ref="F198:J201"/>
  </mergeCells>
  <conditionalFormatting sqref="F9:J12">
    <cfRule type="cellIs" dxfId="33" priority="33" operator="equal">
      <formula>"Bonne réponse"</formula>
    </cfRule>
  </conditionalFormatting>
  <conditionalFormatting sqref="F16:J19">
    <cfRule type="cellIs" dxfId="32" priority="32" operator="equal">
      <formula>"Bonne réponse"</formula>
    </cfRule>
  </conditionalFormatting>
  <conditionalFormatting sqref="F23:J26">
    <cfRule type="cellIs" dxfId="31" priority="31" operator="equal">
      <formula>"Bonne réponse"</formula>
    </cfRule>
  </conditionalFormatting>
  <conditionalFormatting sqref="F30:J33">
    <cfRule type="cellIs" dxfId="30" priority="30" operator="equal">
      <formula>"Bonne réponse"</formula>
    </cfRule>
  </conditionalFormatting>
  <conditionalFormatting sqref="F37:J40">
    <cfRule type="cellIs" dxfId="29" priority="29" operator="equal">
      <formula>"Bonne réponse"</formula>
    </cfRule>
  </conditionalFormatting>
  <conditionalFormatting sqref="F44:J47">
    <cfRule type="cellIs" dxfId="28" priority="28" operator="equal">
      <formula>"Bonne réponse"</formula>
    </cfRule>
  </conditionalFormatting>
  <conditionalFormatting sqref="F51:J54">
    <cfRule type="cellIs" dxfId="27" priority="27" operator="equal">
      <formula>"Bonne réponse"</formula>
    </cfRule>
  </conditionalFormatting>
  <conditionalFormatting sqref="F58:J61">
    <cfRule type="cellIs" dxfId="26" priority="26" operator="equal">
      <formula>"Bonne réponse"</formula>
    </cfRule>
  </conditionalFormatting>
  <conditionalFormatting sqref="F65:J68">
    <cfRule type="cellIs" dxfId="25" priority="25" operator="equal">
      <formula>"Bonne réponse"</formula>
    </cfRule>
  </conditionalFormatting>
  <conditionalFormatting sqref="F72:J75">
    <cfRule type="cellIs" dxfId="24" priority="24" operator="equal">
      <formula>"Bonne réponse"</formula>
    </cfRule>
  </conditionalFormatting>
  <conditionalFormatting sqref="F79:J82">
    <cfRule type="cellIs" dxfId="23" priority="23" operator="equal">
      <formula>"Bonne réponse"</formula>
    </cfRule>
  </conditionalFormatting>
  <conditionalFormatting sqref="F86:J89">
    <cfRule type="cellIs" dxfId="22" priority="22" operator="equal">
      <formula>"Bonne réponse"</formula>
    </cfRule>
  </conditionalFormatting>
  <conditionalFormatting sqref="F93:J96">
    <cfRule type="cellIs" dxfId="21" priority="21" operator="equal">
      <formula>"Bonne réponse"</formula>
    </cfRule>
  </conditionalFormatting>
  <conditionalFormatting sqref="F100:J103">
    <cfRule type="cellIs" dxfId="20" priority="20" operator="equal">
      <formula>"Bonne réponse"</formula>
    </cfRule>
  </conditionalFormatting>
  <conditionalFormatting sqref="F107:J110">
    <cfRule type="cellIs" dxfId="19" priority="19" operator="equal">
      <formula>"Bonne réponse"</formula>
    </cfRule>
  </conditionalFormatting>
  <conditionalFormatting sqref="F114:J117">
    <cfRule type="cellIs" dxfId="18" priority="18" operator="equal">
      <formula>"Bonne réponse"</formula>
    </cfRule>
  </conditionalFormatting>
  <conditionalFormatting sqref="F121:J124">
    <cfRule type="cellIs" dxfId="17" priority="17" operator="equal">
      <formula>"Bonne réponse"</formula>
    </cfRule>
  </conditionalFormatting>
  <conditionalFormatting sqref="F128:J131">
    <cfRule type="cellIs" dxfId="16" priority="16" operator="equal">
      <formula>"Bonne réponse"</formula>
    </cfRule>
  </conditionalFormatting>
  <conditionalFormatting sqref="F135:J138">
    <cfRule type="cellIs" dxfId="15" priority="15" operator="equal">
      <formula>"Bonne réponse"</formula>
    </cfRule>
  </conditionalFormatting>
  <conditionalFormatting sqref="F142:J145">
    <cfRule type="cellIs" dxfId="14" priority="11" operator="equal">
      <formula>"Bonne réponse"</formula>
    </cfRule>
  </conditionalFormatting>
  <conditionalFormatting sqref="F149:J152">
    <cfRule type="cellIs" dxfId="13" priority="10" operator="equal">
      <formula>"Bonne réponse"</formula>
    </cfRule>
  </conditionalFormatting>
  <conditionalFormatting sqref="F156:J159">
    <cfRule type="cellIs" dxfId="12" priority="9" operator="equal">
      <formula>"Bonne réponse"</formula>
    </cfRule>
  </conditionalFormatting>
  <conditionalFormatting sqref="F163:J166">
    <cfRule type="cellIs" dxfId="11" priority="8" operator="equal">
      <formula>"Bonne réponse"</formula>
    </cfRule>
  </conditionalFormatting>
  <conditionalFormatting sqref="F170:J173">
    <cfRule type="cellIs" dxfId="10" priority="7" operator="equal">
      <formula>"Bonne réponse"</formula>
    </cfRule>
  </conditionalFormatting>
  <conditionalFormatting sqref="F177:J180">
    <cfRule type="cellIs" dxfId="9" priority="6" operator="equal">
      <formula>"Bonne réponse"</formula>
    </cfRule>
  </conditionalFormatting>
  <conditionalFormatting sqref="F184:J187">
    <cfRule type="cellIs" dxfId="8" priority="5" operator="equal">
      <formula>"Bonne réponse"</formula>
    </cfRule>
  </conditionalFormatting>
  <conditionalFormatting sqref="F191:J194">
    <cfRule type="cellIs" dxfId="7" priority="4" operator="equal">
      <formula>"Bonne réponse"</formula>
    </cfRule>
  </conditionalFormatting>
  <conditionalFormatting sqref="F198:J201">
    <cfRule type="cellIs" dxfId="6" priority="3" operator="equal">
      <formula>"Bonne réponse"</formula>
    </cfRule>
  </conditionalFormatting>
  <conditionalFormatting sqref="F205:J208">
    <cfRule type="cellIs" dxfId="5" priority="2" operator="equal">
      <formula>"Bonne réponse"</formula>
    </cfRule>
  </conditionalFormatting>
  <conditionalFormatting sqref="F212:J215">
    <cfRule type="cellIs" dxfId="4" priority="1" operator="equal">
      <formula>"Bonne réponse"</formula>
    </cfRule>
  </conditionalFormatting>
  <conditionalFormatting sqref="K13">
    <cfRule type="expression" dxfId="3" priority="252">
      <formula>U13="X"</formula>
    </cfRule>
    <cfRule type="expression" dxfId="2" priority="253">
      <formula>U13=""</formula>
    </cfRule>
  </conditionalFormatting>
  <conditionalFormatting sqref="M13">
    <cfRule type="expression" dxfId="1" priority="250">
      <formula>V13="X"</formula>
    </cfRule>
    <cfRule type="expression" dxfId="0" priority="251">
      <formula>V13=""</formula>
    </cfRule>
  </conditionalFormatting>
  <pageMargins left="0.25" right="0.25" top="0.75" bottom="0.75" header="0.3" footer="0.3"/>
  <pageSetup paperSize="9" scale="51" fitToHeight="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3"/>
  <sheetViews>
    <sheetView workbookViewId="0">
      <selection activeCell="D1" sqref="D1:D3"/>
    </sheetView>
  </sheetViews>
  <sheetFormatPr baseColWidth="10" defaultRowHeight="14" x14ac:dyDescent="0.3"/>
  <cols>
    <col min="3" max="3" width="17" customWidth="1"/>
  </cols>
  <sheetData>
    <row r="1" spans="1:3" ht="86.1" customHeight="1" x14ac:dyDescent="0.3">
      <c r="A1" s="4" t="s">
        <v>5</v>
      </c>
      <c r="B1" s="3" t="s">
        <v>2</v>
      </c>
      <c r="C1" s="3"/>
    </row>
    <row r="2" spans="1:3" ht="86.1" customHeight="1" x14ac:dyDescent="0.3">
      <c r="A2" s="3" t="s">
        <v>6</v>
      </c>
      <c r="B2" s="3" t="s">
        <v>3</v>
      </c>
    </row>
    <row r="3" spans="1:3" ht="86.1" customHeight="1" x14ac:dyDescent="0.3">
      <c r="A3" s="3" t="s">
        <v>7</v>
      </c>
      <c r="B3" s="3" t="s">
        <v>4</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Généralités</vt:lpstr>
      <vt:lpstr>Images</vt:lpstr>
      <vt:lpstr>IMGS1</vt:lpstr>
      <vt:lpstr>IMGS2</vt:lpstr>
      <vt:lpstr>IMGS3</vt:lpstr>
      <vt:lpstr>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dc:creator>
  <cp:lastModifiedBy>Jean Pierre Taffarel</cp:lastModifiedBy>
  <cp:lastPrinted>2021-01-06T16:59:18Z</cp:lastPrinted>
  <dcterms:created xsi:type="dcterms:W3CDTF">2021-01-05T12:08:47Z</dcterms:created>
  <dcterms:modified xsi:type="dcterms:W3CDTF">2023-10-30T07:28:18Z</dcterms:modified>
</cp:coreProperties>
</file>